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803" activeTab="1"/>
  </bookViews>
  <sheets>
    <sheet name="6" sheetId="55" r:id="rId1"/>
    <sheet name="7" sheetId="52" r:id="rId2"/>
  </sheets>
  <definedNames>
    <definedName name="_xlnm._FilterDatabase" localSheetId="0" hidden="1">'6'!$A$6:$K$93</definedName>
    <definedName name="_xlnm.Print_Area" localSheetId="0">'6'!$A$1:$I$100</definedName>
    <definedName name="_xlnm.Print_Area">#REF!</definedName>
    <definedName name="п" localSheetId="0">#REF!</definedName>
    <definedName name="п">#REF!</definedName>
    <definedName name="пр" localSheetId="0">#REF!</definedName>
    <definedName name="пр">#REF!</definedName>
    <definedName name="приложение8" localSheetId="0">#REF!</definedName>
    <definedName name="приложение8">#REF!</definedName>
  </definedNames>
  <calcPr calcId="125725"/>
</workbook>
</file>

<file path=xl/calcChain.xml><?xml version="1.0" encoding="utf-8"?>
<calcChain xmlns="http://schemas.openxmlformats.org/spreadsheetml/2006/main">
  <c r="H50" i="55"/>
  <c r="H45"/>
  <c r="G98" l="1"/>
  <c r="G97"/>
  <c r="G96"/>
  <c r="G95"/>
  <c r="H94"/>
  <c r="G94" s="1"/>
  <c r="G93"/>
  <c r="G92"/>
  <c r="H91"/>
  <c r="G91" s="1"/>
  <c r="G86"/>
  <c r="H85"/>
  <c r="G85" s="1"/>
  <c r="H84"/>
  <c r="G82"/>
  <c r="H81"/>
  <c r="G81" s="1"/>
  <c r="G80"/>
  <c r="G79"/>
  <c r="H77"/>
  <c r="H75"/>
  <c r="H74" s="1"/>
  <c r="H73"/>
  <c r="H72" s="1"/>
  <c r="G71"/>
  <c r="H70"/>
  <c r="G69"/>
  <c r="H68"/>
  <c r="G68" s="1"/>
  <c r="G67"/>
  <c r="G66"/>
  <c r="H65"/>
  <c r="G65" s="1"/>
  <c r="G60"/>
  <c r="H59"/>
  <c r="H58"/>
  <c r="G58" s="1"/>
  <c r="H53"/>
  <c r="H52" s="1"/>
  <c r="H49" s="1"/>
  <c r="G48"/>
  <c r="G47"/>
  <c r="G46"/>
  <c r="G45"/>
  <c r="H41"/>
  <c r="G39"/>
  <c r="H38"/>
  <c r="G38" s="1"/>
  <c r="G35"/>
  <c r="H34"/>
  <c r="H33" s="1"/>
  <c r="G31"/>
  <c r="G30"/>
  <c r="G29"/>
  <c r="G28"/>
  <c r="G27"/>
  <c r="H26"/>
  <c r="G26" s="1"/>
  <c r="G25"/>
  <c r="G24"/>
  <c r="H23"/>
  <c r="G19"/>
  <c r="G18"/>
  <c r="H17"/>
  <c r="G17" s="1"/>
  <c r="G13"/>
  <c r="G12"/>
  <c r="H11"/>
  <c r="G11" s="1"/>
  <c r="H10"/>
  <c r="G10" s="1"/>
  <c r="G23" l="1"/>
  <c r="H44"/>
  <c r="G44" s="1"/>
  <c r="H64"/>
  <c r="G64" s="1"/>
  <c r="H63"/>
  <c r="H16"/>
  <c r="H57"/>
  <c r="H90"/>
  <c r="G84"/>
  <c r="G76"/>
  <c r="G33"/>
  <c r="H32"/>
  <c r="G7"/>
  <c r="H37"/>
  <c r="H36" s="1"/>
  <c r="H9"/>
  <c r="H43" l="1"/>
  <c r="G57"/>
  <c r="G56" s="1"/>
  <c r="G55" s="1"/>
  <c r="H56"/>
  <c r="H55" s="1"/>
  <c r="G16"/>
  <c r="H15"/>
  <c r="G22"/>
  <c r="H21"/>
  <c r="G90"/>
  <c r="H89"/>
  <c r="G63"/>
  <c r="H62"/>
  <c r="G73"/>
  <c r="G9"/>
  <c r="G32"/>
  <c r="G43" l="1"/>
  <c r="H99"/>
  <c r="H8"/>
  <c r="G8" s="1"/>
  <c r="G89"/>
  <c r="H88"/>
  <c r="G88" s="1"/>
  <c r="H87"/>
  <c r="G62"/>
  <c r="H61"/>
  <c r="G61" s="1"/>
  <c r="G21"/>
  <c r="H20"/>
  <c r="G20" s="1"/>
  <c r="H14"/>
  <c r="G14" s="1"/>
  <c r="G15"/>
  <c r="G72"/>
  <c r="H83" l="1"/>
  <c r="G87"/>
  <c r="G83" l="1"/>
  <c r="G99" l="1"/>
  <c r="M83"/>
  <c r="D11" i="52"/>
  <c r="E19" l="1"/>
  <c r="C19" l="1"/>
  <c r="D19" l="1"/>
  <c r="D18"/>
  <c r="D17"/>
  <c r="D16"/>
  <c r="D15"/>
  <c r="D14"/>
  <c r="D13"/>
  <c r="D12"/>
  <c r="D10"/>
  <c r="D9"/>
  <c r="H19" l="1"/>
  <c r="G19"/>
  <c r="G18"/>
  <c r="G17"/>
  <c r="I15"/>
  <c r="I14"/>
  <c r="I16" s="1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<sst xmlns="http://schemas.openxmlformats.org/spreadsheetml/2006/main" count="482" uniqueCount="142">
  <si>
    <t>ВСЕГО РАСХОДОВ</t>
  </si>
  <si>
    <t>Молодежная политика и оздоровление детей</t>
  </si>
  <si>
    <t>Благоустройство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</si>
  <si>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</si>
  <si>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</si>
  <si>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</si>
  <si>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показателей</t>
  </si>
  <si>
    <t>3</t>
  </si>
  <si>
    <t>4</t>
  </si>
  <si>
    <t>5</t>
  </si>
  <si>
    <t>Мобилизационная и вневойсковая подготовка</t>
  </si>
  <si>
    <t>Массовый спорт</t>
  </si>
  <si>
    <t>Другие вопросы в области физической культуры и спорта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</si>
  <si>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</si>
  <si>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</si>
  <si>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</si>
  <si>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</si>
  <si>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</si>
  <si>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</si>
  <si>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</si>
  <si>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</si>
  <si>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</si>
  <si>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</si>
  <si>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</si>
  <si>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</si>
  <si>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</si>
  <si>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>03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</si>
  <si>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</si>
  <si>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</si>
  <si>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</si>
  <si>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</si>
  <si>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</si>
  <si>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</si>
  <si>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</si>
  <si>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</si>
  <si>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</si>
  <si>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</si>
  <si>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</si>
  <si>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</si>
  <si>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</si>
  <si>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</si>
  <si>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</si>
  <si>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</si>
  <si>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</si>
  <si>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</si>
  <si>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</si>
  <si>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</si>
  <si>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</si>
  <si>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</si>
  <si>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</si>
  <si>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</si>
  <si>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</si>
  <si>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</si>
  <si>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</si>
  <si>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</si>
  <si>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</si>
  <si>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</si>
  <si>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01 3 31 00000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</si>
  <si>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</si>
  <si>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</si>
  <si>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</si>
  <si>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</si>
  <si>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</si>
  <si>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</si>
  <si>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</si>
  <si>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</si>
  <si>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</si>
  <si>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</si>
  <si>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</si>
  <si>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</si>
  <si>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</si>
  <si>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</si>
  <si>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</si>
  <si>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</si>
  <si>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</si>
  <si>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</si>
  <si>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</si>
  <si>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</si>
  <si>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</si>
  <si>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</si>
  <si>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</si>
  <si>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</si>
  <si>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</si>
  <si>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Расходы на выплаты по оплате труда работников в сфере физической культуры и спорта</t>
  </si>
  <si>
    <t>01 3 30 00110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</si>
  <si>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</si>
  <si>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</si>
  <si>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</si>
  <si>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</si>
  <si>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</si>
  <si>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</si>
  <si>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</si>
  <si>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</si>
  <si>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</si>
  <si>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</si>
  <si>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01 3 21 00110</t>
  </si>
  <si>
    <t>2020 год</t>
  </si>
  <si>
    <t>Изменение + -</t>
  </si>
  <si>
    <t>2019 утв.</t>
  </si>
  <si>
    <t>13</t>
  </si>
  <si>
    <t xml:space="preserve"> 01 3 10 00 190</t>
  </si>
  <si>
    <t>01 2 10 00190</t>
  </si>
  <si>
    <t>853</t>
  </si>
  <si>
    <t>Расходы на выплаты по оплате труда главы МО "Кокоринское сельское поселение"</t>
  </si>
  <si>
    <t>Председатель представительного органа муниципального образования Кокоринское сельское поселение</t>
  </si>
  <si>
    <t>Расходы на выплаты по оплате труда председателя муниципального образования Кокоринское сельское поселение</t>
  </si>
  <si>
    <t>Материально-техническое обеспечение Администрации МО "Кокоринское сельское поселение" в рамках муниципальной программы  "Комплексное развитие территории МО "Кокоринское сельское поселение""</t>
  </si>
  <si>
    <t>Расходы на выплаты по оплате труда работников Администрации МО «Кокоринское сельское поселение»</t>
  </si>
  <si>
    <t>Расходы на обеспечение функций Администрации МО «Кокоринское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</si>
  <si>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"Кокоринское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</si>
  <si>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"Кокоринское сельское поселение" "Комплексное развитие территории сельского поселения"</t>
  </si>
  <si>
    <t>99 0 00 99999</t>
  </si>
  <si>
    <t>01 3 11 000110</t>
  </si>
  <si>
    <t>09</t>
  </si>
  <si>
    <t>Прочая закупка товаров,работ и услуг</t>
  </si>
  <si>
    <t xml:space="preserve">01 1 20 00190 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</si>
  <si>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</si>
  <si>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</si>
  <si>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14</t>
  </si>
  <si>
    <t>Мероприятия по комплексным мерам по противодействию экстремизму и терроризму</t>
  </si>
  <si>
    <t>01 3 21 00190</t>
  </si>
  <si>
    <t>01  1 30 00200</t>
  </si>
  <si>
    <t>2020год</t>
  </si>
  <si>
    <t>01 1 20 00110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</si>
  <si>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Кокоринское  сельское поселение на 2020 год</t>
  </si>
  <si>
    <t>Распределение бюджетных ассигнований на реализацию муниципальных программ на 2020 год</t>
  </si>
  <si>
    <t>Культура, кинематография</t>
  </si>
  <si>
    <t>Администрация МО "Кокоринское сельское поселение"</t>
  </si>
  <si>
    <t>870</t>
  </si>
  <si>
    <t>01 1 20 00100</t>
  </si>
  <si>
    <t>Другие общегосударственные вопросы</t>
  </si>
  <si>
    <t>Материально – техническое обеспечение работников администрации МО "Кокоринское сельское поселение"</t>
  </si>
  <si>
    <t>Расходы на выплаты по оплате труда работников администрации МО "Кокоринское сельское поселение"</t>
  </si>
  <si>
    <t>01 3 20 00190</t>
  </si>
  <si>
    <t>Уплата иных платежей</t>
  </si>
  <si>
    <t>Резервные средства</t>
  </si>
  <si>
    <t>Резервный фонд администрации МО "Кокоринское сельское поселение"</t>
  </si>
  <si>
    <t>01 2 30 00190</t>
  </si>
  <si>
    <t>Другие вопросы вобластти физической культуры и спорта</t>
  </si>
  <si>
    <t>2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</si>
  <si>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к Решению " О внесении изменений в решение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Кокоринское  сельское поселение от 27.12.2019 г.              № 10-1   «О  бюджете
муниципального образования Кокоринское  сельское поселение
на 2020 год и на плановый период 2021 и 2022 годов» от 17.06.2020г. №13-2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</si>
  <si>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к Решению " О внесении изменений в Решение 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Кокоринское сельское поселение от              27.12.2019г.   № 10-1  «О  бюджете
муниципального образования Кокоринское сельское поселение
на 2020 год и на плановый период 2021 и 2022 годов» от 17.06.2020г. №13-2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</si>
</sst>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7" formatCode="_-* #,##0.0_р_._-;\-* #,##0.0_р_._-;_-* &quot;-&quot;??_р_._-;_-@_-"/>
    <numFmt numFmtId="169" formatCode="_-* #,##0\ _₽_-;\-* #,##0\ _₽_-;_-* &quot;-&quot;??\ _₽_-;_-@_-"/>
  </numFmts>
  <fonts count="2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5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5" fillId="0" borderId="0" xfId="0" applyFont="1"/>
    <xf numFmtId="0" fontId="13" fillId="0" borderId="0" xfId="0" applyFont="1" applyFill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1" xfId="0" applyFont="1" applyBorder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5" xfId="0" applyFont="1" applyFill="1" applyBorder="1" applyAlignment="1"/>
    <xf numFmtId="165" fontId="8" fillId="0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justify" vertical="justify" wrapText="1"/>
    </xf>
    <xf numFmtId="165" fontId="10" fillId="0" borderId="0" xfId="0" applyNumberFormat="1" applyFont="1" applyAlignment="1">
      <alignment horizontal="center" vertical="top" wrapText="1"/>
    </xf>
    <xf numFmtId="165" fontId="10" fillId="0" borderId="0" xfId="0" applyNumberFormat="1" applyFont="1"/>
    <xf numFmtId="49" fontId="4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top" wrapText="1"/>
    </xf>
    <xf numFmtId="0" fontId="4" fillId="0" borderId="1" xfId="0" applyFont="1" applyBorder="1"/>
    <xf numFmtId="0" fontId="8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3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165" fontId="22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11" fillId="0" borderId="0" xfId="0" applyFont="1" applyFill="1" applyAlignment="1">
      <alignment vertical="top" wrapText="1"/>
    </xf>
    <xf numFmtId="0" fontId="8" fillId="0" borderId="1" xfId="0" applyFont="1" applyBorder="1" applyAlignment="1">
      <alignment horizontal="right"/>
    </xf>
    <xf numFmtId="49" fontId="8" fillId="0" borderId="1" xfId="11" applyNumberFormat="1" applyFont="1" applyBorder="1" applyAlignment="1">
      <alignment horizontal="center"/>
    </xf>
    <xf numFmtId="165" fontId="9" fillId="0" borderId="2" xfId="11" applyNumberFormat="1" applyFont="1" applyBorder="1" applyAlignment="1">
      <alignment horizontal="center"/>
    </xf>
    <xf numFmtId="49" fontId="9" fillId="0" borderId="1" xfId="0" applyNumberFormat="1" applyFont="1" applyBorder="1"/>
    <xf numFmtId="167" fontId="9" fillId="0" borderId="1" xfId="11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justify"/>
    </xf>
    <xf numFmtId="49" fontId="9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justify"/>
    </xf>
    <xf numFmtId="49" fontId="9" fillId="0" borderId="1" xfId="0" applyNumberFormat="1" applyFont="1" applyFill="1" applyBorder="1" applyAlignment="1">
      <alignment horizontal="justify"/>
    </xf>
    <xf numFmtId="49" fontId="9" fillId="0" borderId="1" xfId="0" applyNumberFormat="1" applyFont="1" applyFill="1" applyBorder="1" applyAlignment="1">
      <alignment horizontal="center" wrapText="1"/>
    </xf>
    <xf numFmtId="167" fontId="8" fillId="0" borderId="1" xfId="11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9" fontId="8" fillId="2" borderId="1" xfId="1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center" wrapText="1" shrinkToFit="1"/>
    </xf>
    <xf numFmtId="0" fontId="10" fillId="2" borderId="1" xfId="9" applyFont="1" applyFill="1" applyBorder="1" applyAlignment="1">
      <alignment horizontal="justify" vertical="justify" wrapText="1"/>
    </xf>
    <xf numFmtId="0" fontId="8" fillId="2" borderId="2" xfId="0" applyFont="1" applyFill="1" applyBorder="1" applyAlignment="1">
      <alignment horizontal="justify" vertical="center"/>
    </xf>
    <xf numFmtId="0" fontId="8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8" fillId="4" borderId="1" xfId="0" applyNumberFormat="1" applyFont="1" applyFill="1" applyBorder="1" applyAlignment="1">
      <alignment horizontal="center" vertical="top" wrapText="1"/>
    </xf>
    <xf numFmtId="43" fontId="12" fillId="0" borderId="0" xfId="0" applyNumberFormat="1" applyFont="1"/>
    <xf numFmtId="165" fontId="9" fillId="0" borderId="1" xfId="11" applyNumberFormat="1" applyFont="1" applyFill="1" applyBorder="1" applyAlignment="1">
      <alignment horizontal="center"/>
    </xf>
    <xf numFmtId="165" fontId="8" fillId="0" borderId="1" xfId="1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center" wrapText="1" shrinkToFit="1"/>
    </xf>
    <xf numFmtId="0" fontId="8" fillId="0" borderId="2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justify" vertical="center"/>
    </xf>
    <xf numFmtId="0" fontId="23" fillId="0" borderId="0" xfId="0" applyFont="1"/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9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shrinkToFit="1"/>
    </xf>
    <xf numFmtId="49" fontId="10" fillId="2" borderId="1" xfId="9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9" applyNumberFormat="1" applyFont="1" applyFill="1" applyBorder="1" applyAlignment="1">
      <alignment horizontal="center" wrapText="1"/>
    </xf>
    <xf numFmtId="0" fontId="10" fillId="0" borderId="1" xfId="9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center" wrapText="1" shrinkToFit="1"/>
    </xf>
    <xf numFmtId="0" fontId="9" fillId="2" borderId="1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99"/>
  <sheetViews>
    <sheetView view="pageBreakPreview" zoomScale="77" zoomScaleNormal="100" zoomScaleSheetLayoutView="77" workbookViewId="0">
      <selection activeCell="H78" sqref="H78"/>
    </sheetView>
  </sheetViews>
  <sheetFormatPr defaultColWidth="36" defaultRowHeight="12.75"/>
  <cols>
    <col min="1" max="1" width="57.42578125" style="3" customWidth="1"/>
    <col min="2" max="2" width="21.28515625" style="3" hidden="1" customWidth="1"/>
    <col min="3" max="3" width="7.42578125" style="4" customWidth="1"/>
    <col min="4" max="4" width="6.7109375" style="4" customWidth="1"/>
    <col min="5" max="5" width="16.42578125" style="4" customWidth="1"/>
    <col min="6" max="6" width="8.85546875" style="4" customWidth="1"/>
    <col min="7" max="7" width="0.140625" style="26" customWidth="1"/>
    <col min="8" max="8" width="15.42578125" style="27" customWidth="1"/>
    <col min="9" max="9" width="9.140625" style="5" hidden="1" customWidth="1"/>
    <col min="10" max="252" width="9.140625" style="5" customWidth="1"/>
    <col min="253" max="253" width="3.5703125" style="5" customWidth="1"/>
    <col min="254" max="16384" width="36" style="5"/>
  </cols>
  <sheetData>
    <row r="1" spans="1:11" ht="125.25" customHeight="1">
      <c r="A1" s="2"/>
      <c r="B1" s="2"/>
      <c r="C1" s="2"/>
      <c r="E1" s="106" t="s">
        <v>140</v>
      </c>
      <c r="F1" s="109"/>
      <c r="G1" s="109"/>
      <c r="H1" s="109"/>
      <c r="I1" s="109"/>
      <c r="J1" s="107"/>
      <c r="K1" s="107"/>
    </row>
    <row r="2" spans="1:11" ht="16.5" customHeight="1">
      <c r="G2" s="15"/>
      <c r="H2" s="15"/>
    </row>
    <row r="3" spans="1:11" s="7" customFormat="1" ht="89.25" customHeight="1">
      <c r="A3" s="108" t="s">
        <v>124</v>
      </c>
      <c r="B3" s="108"/>
      <c r="C3" s="108"/>
      <c r="D3" s="108"/>
      <c r="E3" s="108"/>
      <c r="F3" s="108"/>
      <c r="G3" s="108"/>
      <c r="H3" s="108"/>
    </row>
    <row r="4" spans="1:11" s="6" customFormat="1" ht="15.75">
      <c r="A4" s="16"/>
      <c r="B4" s="16"/>
      <c r="C4" s="16"/>
      <c r="D4" s="16"/>
      <c r="E4" s="17"/>
      <c r="F4" s="18"/>
      <c r="G4" s="18"/>
      <c r="H4" s="33" t="s">
        <v>86</v>
      </c>
    </row>
    <row r="5" spans="1:11" s="10" customFormat="1" ht="81.75" customHeight="1">
      <c r="A5" s="71" t="s">
        <v>6</v>
      </c>
      <c r="B5" s="71"/>
      <c r="C5" s="70" t="s">
        <v>14</v>
      </c>
      <c r="D5" s="70" t="s">
        <v>15</v>
      </c>
      <c r="E5" s="70" t="s">
        <v>16</v>
      </c>
      <c r="F5" s="95" t="s">
        <v>17</v>
      </c>
      <c r="G5" s="72" t="s">
        <v>97</v>
      </c>
      <c r="H5" s="72" t="s">
        <v>122</v>
      </c>
    </row>
    <row r="6" spans="1:11" s="9" customFormat="1">
      <c r="A6" s="69">
        <v>1</v>
      </c>
      <c r="B6" s="69">
        <v>2</v>
      </c>
      <c r="C6" s="70" t="s">
        <v>139</v>
      </c>
      <c r="D6" s="70" t="s">
        <v>7</v>
      </c>
      <c r="E6" s="70" t="s">
        <v>8</v>
      </c>
      <c r="F6" s="95" t="s">
        <v>9</v>
      </c>
      <c r="G6" s="72">
        <v>66</v>
      </c>
      <c r="H6" s="73">
        <v>6</v>
      </c>
    </row>
    <row r="7" spans="1:11" s="6" customFormat="1">
      <c r="A7" s="74" t="s">
        <v>127</v>
      </c>
      <c r="B7" s="75" t="s">
        <v>19</v>
      </c>
      <c r="C7" s="75"/>
      <c r="D7" s="75"/>
      <c r="E7" s="75"/>
      <c r="F7" s="96"/>
      <c r="G7" s="76" t="e">
        <f>H7-#REF!</f>
        <v>#REF!</v>
      </c>
      <c r="H7" s="76"/>
    </row>
    <row r="8" spans="1:11" s="8" customFormat="1" ht="34.5" customHeight="1">
      <c r="A8" s="74" t="s">
        <v>18</v>
      </c>
      <c r="B8" s="70" t="s">
        <v>19</v>
      </c>
      <c r="C8" s="70" t="s">
        <v>20</v>
      </c>
      <c r="D8" s="70"/>
      <c r="E8" s="70"/>
      <c r="F8" s="95"/>
      <c r="G8" s="76" t="e">
        <f>H8-#REF!</f>
        <v>#REF!</v>
      </c>
      <c r="H8" s="67">
        <f>H9+H15+H21+H33+H36</f>
        <v>5151.8499999999995</v>
      </c>
    </row>
    <row r="9" spans="1:11" s="6" customFormat="1" ht="29.25" customHeight="1">
      <c r="A9" s="74" t="s">
        <v>21</v>
      </c>
      <c r="B9" s="24" t="s">
        <v>19</v>
      </c>
      <c r="C9" s="24" t="s">
        <v>20</v>
      </c>
      <c r="D9" s="24" t="s">
        <v>22</v>
      </c>
      <c r="E9" s="24"/>
      <c r="F9" s="97"/>
      <c r="G9" s="76" t="e">
        <f>H9-#REF!</f>
        <v>#REF!</v>
      </c>
      <c r="H9" s="67">
        <f>H10</f>
        <v>786.96999999999991</v>
      </c>
    </row>
    <row r="10" spans="1:11" s="6" customFormat="1" ht="17.25" customHeight="1">
      <c r="A10" s="22" t="s">
        <v>25</v>
      </c>
      <c r="B10" s="24" t="s">
        <v>19</v>
      </c>
      <c r="C10" s="24" t="s">
        <v>20</v>
      </c>
      <c r="D10" s="24" t="s">
        <v>22</v>
      </c>
      <c r="E10" s="24"/>
      <c r="F10" s="97"/>
      <c r="G10" s="76" t="e">
        <f>H10-#REF!</f>
        <v>#REF!</v>
      </c>
      <c r="H10" s="67">
        <f>H12+H13</f>
        <v>786.96999999999991</v>
      </c>
    </row>
    <row r="11" spans="1:11" s="6" customFormat="1" ht="25.5">
      <c r="A11" s="22" t="s">
        <v>103</v>
      </c>
      <c r="B11" s="24" t="s">
        <v>19</v>
      </c>
      <c r="C11" s="24" t="s">
        <v>20</v>
      </c>
      <c r="D11" s="24" t="s">
        <v>22</v>
      </c>
      <c r="E11" s="24" t="s">
        <v>58</v>
      </c>
      <c r="F11" s="97"/>
      <c r="G11" s="76" t="e">
        <f>H11-#REF!</f>
        <v>#REF!</v>
      </c>
      <c r="H11" s="67">
        <f>H12+H13</f>
        <v>786.96999999999991</v>
      </c>
    </row>
    <row r="12" spans="1:11" s="6" customFormat="1">
      <c r="A12" s="22" t="s">
        <v>60</v>
      </c>
      <c r="B12" s="24" t="s">
        <v>19</v>
      </c>
      <c r="C12" s="24" t="s">
        <v>20</v>
      </c>
      <c r="D12" s="24" t="s">
        <v>22</v>
      </c>
      <c r="E12" s="24" t="s">
        <v>59</v>
      </c>
      <c r="F12" s="97" t="s">
        <v>24</v>
      </c>
      <c r="G12" s="76" t="e">
        <f>H12-#REF!</f>
        <v>#REF!</v>
      </c>
      <c r="H12" s="67">
        <v>604.42999999999995</v>
      </c>
      <c r="K12" s="5"/>
    </row>
    <row r="13" spans="1:11" s="6" customFormat="1">
      <c r="A13" s="22" t="s">
        <v>61</v>
      </c>
      <c r="B13" s="24" t="s">
        <v>19</v>
      </c>
      <c r="C13" s="24" t="s">
        <v>20</v>
      </c>
      <c r="D13" s="24" t="s">
        <v>22</v>
      </c>
      <c r="E13" s="24" t="s">
        <v>59</v>
      </c>
      <c r="F13" s="97" t="s">
        <v>46</v>
      </c>
      <c r="G13" s="76" t="e">
        <f>H13-#REF!</f>
        <v>#REF!</v>
      </c>
      <c r="H13" s="67">
        <v>182.54</v>
      </c>
      <c r="K13" s="5"/>
    </row>
    <row r="14" spans="1:11" s="11" customFormat="1" ht="38.25" hidden="1" customHeight="1">
      <c r="A14" s="20" t="s">
        <v>5</v>
      </c>
      <c r="B14" s="24" t="s">
        <v>19</v>
      </c>
      <c r="C14" s="24" t="s">
        <v>20</v>
      </c>
      <c r="D14" s="21"/>
      <c r="E14" s="21"/>
      <c r="F14" s="98"/>
      <c r="G14" s="76" t="e">
        <f>H14-#REF!</f>
        <v>#REF!</v>
      </c>
      <c r="H14" s="67">
        <f>H15</f>
        <v>786.96999999999991</v>
      </c>
      <c r="I14" s="6"/>
    </row>
    <row r="15" spans="1:11" s="11" customFormat="1" ht="42.75" customHeight="1">
      <c r="A15" s="20" t="s">
        <v>5</v>
      </c>
      <c r="B15" s="24" t="s">
        <v>19</v>
      </c>
      <c r="C15" s="23" t="s">
        <v>20</v>
      </c>
      <c r="D15" s="23" t="s">
        <v>26</v>
      </c>
      <c r="E15" s="24"/>
      <c r="F15" s="99"/>
      <c r="G15" s="76" t="e">
        <f>H15-#REF!</f>
        <v>#REF!</v>
      </c>
      <c r="H15" s="67">
        <f>H16</f>
        <v>786.96999999999991</v>
      </c>
      <c r="I15" s="6"/>
    </row>
    <row r="16" spans="1:11" s="11" customFormat="1" ht="30" customHeight="1">
      <c r="A16" s="22" t="s">
        <v>104</v>
      </c>
      <c r="B16" s="24" t="s">
        <v>19</v>
      </c>
      <c r="C16" s="23" t="s">
        <v>20</v>
      </c>
      <c r="D16" s="23" t="s">
        <v>26</v>
      </c>
      <c r="E16" s="24" t="s">
        <v>58</v>
      </c>
      <c r="F16" s="99"/>
      <c r="G16" s="76" t="e">
        <f>H16-#REF!</f>
        <v>#REF!</v>
      </c>
      <c r="H16" s="67">
        <f>H17</f>
        <v>786.96999999999991</v>
      </c>
      <c r="I16" s="6"/>
    </row>
    <row r="17" spans="1:9" s="11" customFormat="1" ht="26.25" customHeight="1">
      <c r="A17" s="22" t="s">
        <v>105</v>
      </c>
      <c r="B17" s="24" t="s">
        <v>19</v>
      </c>
      <c r="C17" s="23" t="s">
        <v>20</v>
      </c>
      <c r="D17" s="23" t="s">
        <v>26</v>
      </c>
      <c r="E17" s="24" t="s">
        <v>58</v>
      </c>
      <c r="F17" s="99"/>
      <c r="G17" s="76" t="e">
        <f>H17-#REF!</f>
        <v>#REF!</v>
      </c>
      <c r="H17" s="67">
        <f>H18+H19</f>
        <v>786.96999999999991</v>
      </c>
      <c r="I17" s="6"/>
    </row>
    <row r="18" spans="1:9" s="11" customFormat="1" ht="19.5" customHeight="1">
      <c r="A18" s="22" t="s">
        <v>60</v>
      </c>
      <c r="B18" s="24" t="s">
        <v>19</v>
      </c>
      <c r="C18" s="23" t="s">
        <v>20</v>
      </c>
      <c r="D18" s="23" t="s">
        <v>26</v>
      </c>
      <c r="E18" s="24" t="s">
        <v>59</v>
      </c>
      <c r="F18" s="99" t="s">
        <v>24</v>
      </c>
      <c r="G18" s="76" t="e">
        <f>H18-#REF!</f>
        <v>#REF!</v>
      </c>
      <c r="H18" s="67">
        <v>604.42999999999995</v>
      </c>
      <c r="I18" s="6"/>
    </row>
    <row r="19" spans="1:9" s="11" customFormat="1" ht="18.75" customHeight="1">
      <c r="A19" s="22" t="s">
        <v>85</v>
      </c>
      <c r="B19" s="24" t="s">
        <v>19</v>
      </c>
      <c r="C19" s="23" t="s">
        <v>20</v>
      </c>
      <c r="D19" s="23" t="s">
        <v>26</v>
      </c>
      <c r="E19" s="24" t="s">
        <v>59</v>
      </c>
      <c r="F19" s="99" t="s">
        <v>46</v>
      </c>
      <c r="G19" s="76" t="e">
        <f>H19-#REF!</f>
        <v>#REF!</v>
      </c>
      <c r="H19" s="67">
        <v>182.54</v>
      </c>
      <c r="I19" s="6"/>
    </row>
    <row r="20" spans="1:9" s="11" customFormat="1" ht="42" hidden="1" customHeight="1">
      <c r="A20" s="22" t="s">
        <v>4</v>
      </c>
      <c r="B20" s="24" t="s">
        <v>19</v>
      </c>
      <c r="C20" s="24" t="s">
        <v>20</v>
      </c>
      <c r="D20" s="24"/>
      <c r="E20" s="24"/>
      <c r="F20" s="97"/>
      <c r="G20" s="76" t="e">
        <f>H20-#REF!</f>
        <v>#REF!</v>
      </c>
      <c r="H20" s="67">
        <f>H21</f>
        <v>100</v>
      </c>
    </row>
    <row r="21" spans="1:9" ht="38.25" customHeight="1">
      <c r="A21" s="105" t="s">
        <v>62</v>
      </c>
      <c r="B21" s="24" t="s">
        <v>19</v>
      </c>
      <c r="C21" s="24" t="s">
        <v>20</v>
      </c>
      <c r="D21" s="24" t="s">
        <v>28</v>
      </c>
      <c r="E21" s="24"/>
      <c r="F21" s="97"/>
      <c r="G21" s="76" t="e">
        <f>H21-#REF!</f>
        <v>#REF!</v>
      </c>
      <c r="H21" s="67">
        <f>H22</f>
        <v>100</v>
      </c>
    </row>
    <row r="22" spans="1:9" ht="51" customHeight="1">
      <c r="A22" s="22" t="s">
        <v>106</v>
      </c>
      <c r="B22" s="24" t="s">
        <v>19</v>
      </c>
      <c r="C22" s="24" t="s">
        <v>20</v>
      </c>
      <c r="D22" s="24" t="s">
        <v>28</v>
      </c>
      <c r="E22" s="24" t="s">
        <v>47</v>
      </c>
      <c r="F22" s="97" t="s">
        <v>30</v>
      </c>
      <c r="G22" s="76" t="e">
        <f>H22-#REF!</f>
        <v>#REF!</v>
      </c>
      <c r="H22" s="67">
        <v>100</v>
      </c>
    </row>
    <row r="23" spans="1:9" ht="2.25" hidden="1" customHeight="1">
      <c r="A23" s="78" t="s">
        <v>107</v>
      </c>
      <c r="B23" s="24" t="s">
        <v>19</v>
      </c>
      <c r="C23" s="24" t="s">
        <v>20</v>
      </c>
      <c r="D23" s="24" t="s">
        <v>28</v>
      </c>
      <c r="E23" s="24" t="s">
        <v>48</v>
      </c>
      <c r="F23" s="97"/>
      <c r="G23" s="76" t="e">
        <f>H23-#REF!</f>
        <v>#REF!</v>
      </c>
      <c r="H23" s="67">
        <f>H24+H25</f>
        <v>0</v>
      </c>
    </row>
    <row r="24" spans="1:9" ht="12.75" hidden="1" customHeight="1">
      <c r="A24" s="78" t="s">
        <v>60</v>
      </c>
      <c r="B24" s="24" t="s">
        <v>19</v>
      </c>
      <c r="C24" s="24" t="s">
        <v>20</v>
      </c>
      <c r="D24" s="24" t="s">
        <v>28</v>
      </c>
      <c r="E24" s="24" t="s">
        <v>48</v>
      </c>
      <c r="F24" s="100" t="s">
        <v>24</v>
      </c>
      <c r="G24" s="76" t="e">
        <f>H24-#REF!</f>
        <v>#REF!</v>
      </c>
      <c r="H24" s="67"/>
    </row>
    <row r="25" spans="1:9" ht="38.25" hidden="1" customHeight="1">
      <c r="A25" s="78" t="s">
        <v>63</v>
      </c>
      <c r="B25" s="24" t="s">
        <v>19</v>
      </c>
      <c r="C25" s="24" t="s">
        <v>20</v>
      </c>
      <c r="D25" s="24" t="s">
        <v>28</v>
      </c>
      <c r="E25" s="24" t="s">
        <v>48</v>
      </c>
      <c r="F25" s="100" t="s">
        <v>46</v>
      </c>
      <c r="G25" s="76" t="e">
        <f>H25-#REF!</f>
        <v>#REF!</v>
      </c>
      <c r="H25" s="67"/>
    </row>
    <row r="26" spans="1:9" ht="25.5" hidden="1" customHeight="1">
      <c r="A26" s="78" t="s">
        <v>108</v>
      </c>
      <c r="B26" s="24" t="s">
        <v>19</v>
      </c>
      <c r="C26" s="24" t="s">
        <v>20</v>
      </c>
      <c r="D26" s="24" t="s">
        <v>28</v>
      </c>
      <c r="E26" s="24" t="s">
        <v>49</v>
      </c>
      <c r="F26" s="97"/>
      <c r="G26" s="76" t="e">
        <f>H26-#REF!</f>
        <v>#REF!</v>
      </c>
      <c r="H26" s="67">
        <f>H27+H28+H29+H30+H31</f>
        <v>504</v>
      </c>
    </row>
    <row r="27" spans="1:9" ht="25.5" hidden="1" customHeight="1">
      <c r="A27" s="78" t="s">
        <v>64</v>
      </c>
      <c r="B27" s="24" t="s">
        <v>19</v>
      </c>
      <c r="C27" s="24" t="s">
        <v>20</v>
      </c>
      <c r="D27" s="24" t="s">
        <v>28</v>
      </c>
      <c r="E27" s="24" t="s">
        <v>49</v>
      </c>
      <c r="F27" s="94" t="s">
        <v>27</v>
      </c>
      <c r="G27" s="76" t="e">
        <f>H27-#REF!</f>
        <v>#REF!</v>
      </c>
      <c r="H27" s="67">
        <v>0</v>
      </c>
    </row>
    <row r="28" spans="1:9" ht="25.5" hidden="1" customHeight="1">
      <c r="A28" s="78" t="s">
        <v>36</v>
      </c>
      <c r="B28" s="24" t="s">
        <v>19</v>
      </c>
      <c r="C28" s="24" t="s">
        <v>20</v>
      </c>
      <c r="D28" s="24" t="s">
        <v>28</v>
      </c>
      <c r="E28" s="24" t="s">
        <v>49</v>
      </c>
      <c r="F28" s="94">
        <v>244</v>
      </c>
      <c r="G28" s="76" t="e">
        <f>H28-#REF!</f>
        <v>#REF!</v>
      </c>
      <c r="H28" s="67">
        <v>504</v>
      </c>
    </row>
    <row r="29" spans="1:9" ht="76.5" hidden="1" customHeight="1">
      <c r="A29" s="78" t="s">
        <v>65</v>
      </c>
      <c r="B29" s="24" t="s">
        <v>19</v>
      </c>
      <c r="C29" s="24" t="s">
        <v>20</v>
      </c>
      <c r="D29" s="24" t="s">
        <v>28</v>
      </c>
      <c r="E29" s="24" t="s">
        <v>49</v>
      </c>
      <c r="F29" s="100" t="s">
        <v>66</v>
      </c>
      <c r="G29" s="76" t="e">
        <f>H29-#REF!</f>
        <v>#REF!</v>
      </c>
      <c r="H29" s="67">
        <v>0</v>
      </c>
    </row>
    <row r="30" spans="1:9" ht="12.75" hidden="1" customHeight="1">
      <c r="A30" s="78" t="s">
        <v>31</v>
      </c>
      <c r="B30" s="24" t="s">
        <v>19</v>
      </c>
      <c r="C30" s="24" t="s">
        <v>20</v>
      </c>
      <c r="D30" s="24" t="s">
        <v>28</v>
      </c>
      <c r="E30" s="24" t="s">
        <v>49</v>
      </c>
      <c r="F30" s="100" t="s">
        <v>32</v>
      </c>
      <c r="G30" s="76" t="e">
        <f>H30-#REF!</f>
        <v>#REF!</v>
      </c>
      <c r="H30" s="67">
        <v>0</v>
      </c>
    </row>
    <row r="31" spans="1:9" ht="12.75" hidden="1" customHeight="1">
      <c r="A31" s="78" t="s">
        <v>67</v>
      </c>
      <c r="B31" s="24" t="s">
        <v>19</v>
      </c>
      <c r="C31" s="24" t="s">
        <v>20</v>
      </c>
      <c r="D31" s="24" t="s">
        <v>28</v>
      </c>
      <c r="E31" s="24" t="s">
        <v>49</v>
      </c>
      <c r="F31" s="100" t="s">
        <v>33</v>
      </c>
      <c r="G31" s="76" t="e">
        <f>H31-#REF!</f>
        <v>#REF!</v>
      </c>
      <c r="H31" s="67">
        <v>0</v>
      </c>
    </row>
    <row r="32" spans="1:9" ht="12.75" hidden="1" customHeight="1">
      <c r="A32" s="89" t="s">
        <v>3</v>
      </c>
      <c r="B32" s="24" t="s">
        <v>19</v>
      </c>
      <c r="C32" s="24" t="s">
        <v>20</v>
      </c>
      <c r="D32" s="24"/>
      <c r="E32" s="24"/>
      <c r="F32" s="97"/>
      <c r="G32" s="76" t="e">
        <f>H32-#REF!</f>
        <v>#REF!</v>
      </c>
      <c r="H32" s="67">
        <f>H33</f>
        <v>8</v>
      </c>
    </row>
    <row r="33" spans="1:9">
      <c r="A33" s="89" t="s">
        <v>3</v>
      </c>
      <c r="B33" s="24" t="s">
        <v>19</v>
      </c>
      <c r="C33" s="24" t="s">
        <v>20</v>
      </c>
      <c r="D33" s="24" t="s">
        <v>34</v>
      </c>
      <c r="E33" s="24"/>
      <c r="F33" s="97"/>
      <c r="G33" s="76" t="e">
        <f>H33-#REF!</f>
        <v>#REF!</v>
      </c>
      <c r="H33" s="67">
        <f>H34</f>
        <v>8</v>
      </c>
    </row>
    <row r="34" spans="1:9" ht="25.5">
      <c r="A34" s="79" t="s">
        <v>136</v>
      </c>
      <c r="B34" s="24" t="s">
        <v>19</v>
      </c>
      <c r="C34" s="24" t="s">
        <v>20</v>
      </c>
      <c r="D34" s="24" t="s">
        <v>34</v>
      </c>
      <c r="E34" s="24" t="s">
        <v>137</v>
      </c>
      <c r="F34" s="97"/>
      <c r="G34" s="76"/>
      <c r="H34" s="67">
        <f>H35</f>
        <v>8</v>
      </c>
      <c r="I34" s="5" t="s">
        <v>68</v>
      </c>
    </row>
    <row r="35" spans="1:9">
      <c r="A35" s="79" t="s">
        <v>135</v>
      </c>
      <c r="B35" s="24" t="s">
        <v>19</v>
      </c>
      <c r="C35" s="24" t="s">
        <v>20</v>
      </c>
      <c r="D35" s="24" t="s">
        <v>34</v>
      </c>
      <c r="E35" s="24" t="s">
        <v>137</v>
      </c>
      <c r="F35" s="95" t="s">
        <v>128</v>
      </c>
      <c r="G35" s="76" t="e">
        <f>H35-#REF!</f>
        <v>#REF!</v>
      </c>
      <c r="H35" s="67">
        <v>8</v>
      </c>
    </row>
    <row r="36" spans="1:9">
      <c r="A36" s="91" t="s">
        <v>130</v>
      </c>
      <c r="B36" s="24" t="s">
        <v>19</v>
      </c>
      <c r="C36" s="24" t="s">
        <v>20</v>
      </c>
      <c r="D36" s="24" t="s">
        <v>99</v>
      </c>
      <c r="E36" s="24"/>
      <c r="F36" s="95"/>
      <c r="G36" s="76"/>
      <c r="H36" s="67">
        <f>H37</f>
        <v>3469.91</v>
      </c>
    </row>
    <row r="37" spans="1:9" ht="25.5">
      <c r="A37" s="103" t="s">
        <v>131</v>
      </c>
      <c r="B37" s="24" t="s">
        <v>19</v>
      </c>
      <c r="C37" s="24" t="s">
        <v>20</v>
      </c>
      <c r="D37" s="24" t="s">
        <v>99</v>
      </c>
      <c r="E37" s="24" t="s">
        <v>129</v>
      </c>
      <c r="F37" s="95"/>
      <c r="G37" s="76"/>
      <c r="H37" s="67">
        <f>H38+H42</f>
        <v>3469.91</v>
      </c>
    </row>
    <row r="38" spans="1:9" ht="25.5">
      <c r="A38" s="22" t="s">
        <v>132</v>
      </c>
      <c r="B38" s="24" t="s">
        <v>19</v>
      </c>
      <c r="C38" s="24" t="s">
        <v>20</v>
      </c>
      <c r="D38" s="24" t="s">
        <v>99</v>
      </c>
      <c r="E38" s="24" t="s">
        <v>123</v>
      </c>
      <c r="F38" s="95"/>
      <c r="G38" s="76" t="e">
        <f>H38-#REF!</f>
        <v>#REF!</v>
      </c>
      <c r="H38" s="67">
        <f>H39+H40</f>
        <v>3244.41</v>
      </c>
    </row>
    <row r="39" spans="1:9" ht="38.25" customHeight="1">
      <c r="A39" s="78" t="s">
        <v>60</v>
      </c>
      <c r="B39" s="24" t="s">
        <v>19</v>
      </c>
      <c r="C39" s="24" t="s">
        <v>20</v>
      </c>
      <c r="D39" s="24" t="s">
        <v>99</v>
      </c>
      <c r="E39" s="24" t="s">
        <v>123</v>
      </c>
      <c r="F39" s="95" t="s">
        <v>35</v>
      </c>
      <c r="G39" s="76" t="e">
        <f>H39-#REF!</f>
        <v>#REF!</v>
      </c>
      <c r="H39" s="67">
        <v>2480.71</v>
      </c>
    </row>
    <row r="40" spans="1:9" ht="38.25">
      <c r="A40" s="25" t="s">
        <v>75</v>
      </c>
      <c r="B40" s="24" t="s">
        <v>19</v>
      </c>
      <c r="C40" s="24" t="s">
        <v>20</v>
      </c>
      <c r="D40" s="24" t="s">
        <v>99</v>
      </c>
      <c r="E40" s="24" t="s">
        <v>123</v>
      </c>
      <c r="F40" s="95" t="s">
        <v>54</v>
      </c>
      <c r="G40" s="76"/>
      <c r="H40" s="67">
        <v>763.7</v>
      </c>
    </row>
    <row r="41" spans="1:9" ht="25.5">
      <c r="A41" s="78" t="s">
        <v>108</v>
      </c>
      <c r="B41" s="24" t="s">
        <v>19</v>
      </c>
      <c r="C41" s="24" t="s">
        <v>20</v>
      </c>
      <c r="D41" s="24" t="s">
        <v>99</v>
      </c>
      <c r="E41" s="24" t="s">
        <v>115</v>
      </c>
      <c r="F41" s="95"/>
      <c r="G41" s="76"/>
      <c r="H41" s="67">
        <f>H42</f>
        <v>225.5</v>
      </c>
    </row>
    <row r="42" spans="1:9">
      <c r="A42" s="78" t="s">
        <v>114</v>
      </c>
      <c r="B42" s="24" t="s">
        <v>19</v>
      </c>
      <c r="C42" s="24" t="s">
        <v>20</v>
      </c>
      <c r="D42" s="24" t="s">
        <v>99</v>
      </c>
      <c r="E42" s="24" t="s">
        <v>115</v>
      </c>
      <c r="F42" s="95" t="s">
        <v>30</v>
      </c>
      <c r="G42" s="76"/>
      <c r="H42" s="67">
        <v>225.5</v>
      </c>
    </row>
    <row r="43" spans="1:9">
      <c r="A43" s="104" t="s">
        <v>45</v>
      </c>
      <c r="B43" s="14" t="s">
        <v>19</v>
      </c>
      <c r="C43" s="14" t="s">
        <v>22</v>
      </c>
      <c r="D43" s="14"/>
      <c r="E43" s="14"/>
      <c r="F43" s="101"/>
      <c r="G43" s="66" t="e">
        <f>H43-#REF!</f>
        <v>#REF!</v>
      </c>
      <c r="H43" s="83">
        <f>H44</f>
        <v>209.9</v>
      </c>
      <c r="I43" s="5" t="s">
        <v>70</v>
      </c>
    </row>
    <row r="44" spans="1:9">
      <c r="A44" s="87" t="s">
        <v>10</v>
      </c>
      <c r="B44" s="14" t="s">
        <v>19</v>
      </c>
      <c r="C44" s="14" t="s">
        <v>22</v>
      </c>
      <c r="D44" s="14" t="s">
        <v>26</v>
      </c>
      <c r="E44" s="14"/>
      <c r="F44" s="101"/>
      <c r="G44" s="66" t="e">
        <f>H44-#REF!</f>
        <v>#REF!</v>
      </c>
      <c r="H44" s="19">
        <f>H45</f>
        <v>209.9</v>
      </c>
      <c r="I44" s="5" t="s">
        <v>70</v>
      </c>
    </row>
    <row r="45" spans="1:9" ht="22.5" customHeight="1">
      <c r="A45" s="88" t="s">
        <v>109</v>
      </c>
      <c r="B45" s="14" t="s">
        <v>19</v>
      </c>
      <c r="C45" s="14" t="s">
        <v>22</v>
      </c>
      <c r="D45" s="14" t="s">
        <v>26</v>
      </c>
      <c r="E45" s="14" t="s">
        <v>69</v>
      </c>
      <c r="F45" s="101"/>
      <c r="G45" s="66" t="e">
        <f>H45-#REF!</f>
        <v>#REF!</v>
      </c>
      <c r="H45" s="19">
        <f>H46+H47+H48</f>
        <v>209.9</v>
      </c>
      <c r="I45" s="5" t="s">
        <v>70</v>
      </c>
    </row>
    <row r="46" spans="1:9" ht="22.5" customHeight="1">
      <c r="A46" s="25" t="s">
        <v>60</v>
      </c>
      <c r="B46" s="14" t="s">
        <v>19</v>
      </c>
      <c r="C46" s="14" t="s">
        <v>22</v>
      </c>
      <c r="D46" s="14" t="s">
        <v>26</v>
      </c>
      <c r="E46" s="14" t="s">
        <v>69</v>
      </c>
      <c r="F46" s="102" t="s">
        <v>24</v>
      </c>
      <c r="G46" s="66" t="e">
        <f>H46-#REF!</f>
        <v>#REF!</v>
      </c>
      <c r="H46" s="19">
        <v>161</v>
      </c>
    </row>
    <row r="47" spans="1:9" ht="27" customHeight="1">
      <c r="A47" s="25" t="s">
        <v>63</v>
      </c>
      <c r="B47" s="14" t="s">
        <v>19</v>
      </c>
      <c r="C47" s="14" t="s">
        <v>22</v>
      </c>
      <c r="D47" s="14" t="s">
        <v>26</v>
      </c>
      <c r="E47" s="14" t="s">
        <v>69</v>
      </c>
      <c r="F47" s="102" t="s">
        <v>46</v>
      </c>
      <c r="G47" s="66" t="e">
        <f>H47-#REF!</f>
        <v>#REF!</v>
      </c>
      <c r="H47" s="19">
        <v>48.9</v>
      </c>
    </row>
    <row r="48" spans="1:9" ht="25.5" hidden="1" customHeight="1">
      <c r="A48" s="88" t="s">
        <v>36</v>
      </c>
      <c r="B48" s="14" t="s">
        <v>19</v>
      </c>
      <c r="C48" s="14" t="s">
        <v>22</v>
      </c>
      <c r="D48" s="14" t="s">
        <v>26</v>
      </c>
      <c r="E48" s="14" t="s">
        <v>69</v>
      </c>
      <c r="F48" s="101" t="s">
        <v>30</v>
      </c>
      <c r="G48" s="66" t="e">
        <f>H48-#REF!</f>
        <v>#REF!</v>
      </c>
      <c r="H48" s="19">
        <v>0</v>
      </c>
    </row>
    <row r="49" spans="1:8" s="92" customFormat="1" ht="25.5" customHeight="1">
      <c r="A49" s="90" t="s">
        <v>117</v>
      </c>
      <c r="B49" s="14" t="s">
        <v>19</v>
      </c>
      <c r="C49" s="14" t="s">
        <v>26</v>
      </c>
      <c r="D49" s="14"/>
      <c r="E49" s="14"/>
      <c r="F49" s="101"/>
      <c r="G49" s="66"/>
      <c r="H49" s="19">
        <f>H50+H52</f>
        <v>12.5</v>
      </c>
    </row>
    <row r="50" spans="1:8" s="92" customFormat="1" ht="25.5" customHeight="1">
      <c r="A50" s="32" t="s">
        <v>13</v>
      </c>
      <c r="B50" s="14" t="s">
        <v>19</v>
      </c>
      <c r="C50" s="14" t="s">
        <v>26</v>
      </c>
      <c r="D50" s="14" t="s">
        <v>113</v>
      </c>
      <c r="E50" s="14"/>
      <c r="F50" s="101"/>
      <c r="G50" s="66"/>
      <c r="H50" s="19">
        <f>H51</f>
        <v>5.5</v>
      </c>
    </row>
    <row r="51" spans="1:8" ht="12.75" customHeight="1">
      <c r="A51" s="32" t="s">
        <v>36</v>
      </c>
      <c r="B51" s="14" t="s">
        <v>19</v>
      </c>
      <c r="C51" s="14" t="s">
        <v>26</v>
      </c>
      <c r="D51" s="14" t="s">
        <v>113</v>
      </c>
      <c r="E51" s="14" t="s">
        <v>101</v>
      </c>
      <c r="F51" s="101" t="s">
        <v>30</v>
      </c>
      <c r="G51" s="66"/>
      <c r="H51" s="19">
        <v>5.5</v>
      </c>
    </row>
    <row r="52" spans="1:8" ht="25.5" customHeight="1">
      <c r="A52" s="32" t="s">
        <v>116</v>
      </c>
      <c r="B52" s="14" t="s">
        <v>19</v>
      </c>
      <c r="C52" s="14" t="s">
        <v>26</v>
      </c>
      <c r="D52" s="14" t="s">
        <v>118</v>
      </c>
      <c r="E52" s="14"/>
      <c r="F52" s="101"/>
      <c r="G52" s="66"/>
      <c r="H52" s="19">
        <f>H53</f>
        <v>7</v>
      </c>
    </row>
    <row r="53" spans="1:8" ht="25.5" customHeight="1">
      <c r="A53" s="32" t="s">
        <v>119</v>
      </c>
      <c r="B53" s="14" t="s">
        <v>19</v>
      </c>
      <c r="C53" s="14" t="s">
        <v>26</v>
      </c>
      <c r="D53" s="14" t="s">
        <v>118</v>
      </c>
      <c r="E53" s="14" t="s">
        <v>121</v>
      </c>
      <c r="F53" s="101"/>
      <c r="G53" s="66"/>
      <c r="H53" s="19">
        <f>H54</f>
        <v>7</v>
      </c>
    </row>
    <row r="54" spans="1:8" ht="51" customHeight="1">
      <c r="A54" s="32" t="s">
        <v>36</v>
      </c>
      <c r="B54" s="14" t="s">
        <v>19</v>
      </c>
      <c r="C54" s="14" t="s">
        <v>26</v>
      </c>
      <c r="D54" s="14" t="s">
        <v>118</v>
      </c>
      <c r="E54" s="14" t="s">
        <v>121</v>
      </c>
      <c r="F54" s="101" t="s">
        <v>30</v>
      </c>
      <c r="G54" s="66"/>
      <c r="H54" s="19">
        <v>7</v>
      </c>
    </row>
    <row r="55" spans="1:8">
      <c r="A55" s="89" t="s">
        <v>37</v>
      </c>
      <c r="B55" s="24" t="s">
        <v>19</v>
      </c>
      <c r="C55" s="24" t="s">
        <v>29</v>
      </c>
      <c r="D55" s="24"/>
      <c r="E55" s="24"/>
      <c r="F55" s="97"/>
      <c r="G55" s="76" t="e">
        <f t="shared" ref="G55:H56" si="0">G56</f>
        <v>#REF!</v>
      </c>
      <c r="H55" s="83">
        <f t="shared" si="0"/>
        <v>100</v>
      </c>
    </row>
    <row r="56" spans="1:8" ht="25.5">
      <c r="A56" s="68" t="s">
        <v>36</v>
      </c>
      <c r="B56" s="24" t="s">
        <v>19</v>
      </c>
      <c r="C56" s="24" t="s">
        <v>29</v>
      </c>
      <c r="D56" s="24" t="s">
        <v>26</v>
      </c>
      <c r="E56" s="24" t="s">
        <v>101</v>
      </c>
      <c r="F56" s="97" t="s">
        <v>30</v>
      </c>
      <c r="G56" s="76" t="e">
        <f t="shared" si="0"/>
        <v>#REF!</v>
      </c>
      <c r="H56" s="67">
        <f t="shared" si="0"/>
        <v>100</v>
      </c>
    </row>
    <row r="57" spans="1:8">
      <c r="A57" s="89" t="s">
        <v>37</v>
      </c>
      <c r="B57" s="24" t="s">
        <v>19</v>
      </c>
      <c r="C57" s="24" t="s">
        <v>29</v>
      </c>
      <c r="D57" s="24"/>
      <c r="E57" s="24"/>
      <c r="F57" s="97"/>
      <c r="G57" s="76" t="e">
        <f>H57-#REF!</f>
        <v>#REF!</v>
      </c>
      <c r="H57" s="67">
        <f>H58</f>
        <v>100</v>
      </c>
    </row>
    <row r="58" spans="1:8">
      <c r="A58" s="68" t="s">
        <v>2</v>
      </c>
      <c r="B58" s="24" t="s">
        <v>19</v>
      </c>
      <c r="C58" s="24" t="s">
        <v>29</v>
      </c>
      <c r="D58" s="24" t="s">
        <v>26</v>
      </c>
      <c r="E58" s="24"/>
      <c r="F58" s="97"/>
      <c r="G58" s="76" t="e">
        <f>H58-#REF!</f>
        <v>#REF!</v>
      </c>
      <c r="H58" s="67">
        <f>H60</f>
        <v>100</v>
      </c>
    </row>
    <row r="59" spans="1:8" ht="25.5">
      <c r="A59" s="68" t="s">
        <v>71</v>
      </c>
      <c r="B59" s="24" t="s">
        <v>19</v>
      </c>
      <c r="C59" s="24" t="s">
        <v>29</v>
      </c>
      <c r="D59" s="24" t="s">
        <v>26</v>
      </c>
      <c r="E59" s="24" t="s">
        <v>101</v>
      </c>
      <c r="F59" s="97"/>
      <c r="G59" s="76"/>
      <c r="H59" s="67">
        <f>H60</f>
        <v>100</v>
      </c>
    </row>
    <row r="60" spans="1:8" ht="25.5">
      <c r="A60" s="68" t="s">
        <v>36</v>
      </c>
      <c r="B60" s="24" t="s">
        <v>19</v>
      </c>
      <c r="C60" s="24" t="s">
        <v>29</v>
      </c>
      <c r="D60" s="24" t="s">
        <v>26</v>
      </c>
      <c r="E60" s="24" t="s">
        <v>101</v>
      </c>
      <c r="F60" s="97" t="s">
        <v>30</v>
      </c>
      <c r="G60" s="76" t="e">
        <f>H60-#REF!</f>
        <v>#REF!</v>
      </c>
      <c r="H60" s="67">
        <v>100</v>
      </c>
    </row>
    <row r="61" spans="1:8">
      <c r="A61" s="89" t="s">
        <v>39</v>
      </c>
      <c r="B61" s="24" t="s">
        <v>19</v>
      </c>
      <c r="C61" s="24" t="s">
        <v>38</v>
      </c>
      <c r="D61" s="24"/>
      <c r="E61" s="24"/>
      <c r="F61" s="24"/>
      <c r="G61" s="76" t="e">
        <f>H61-#REF!</f>
        <v>#REF!</v>
      </c>
      <c r="H61" s="83">
        <f>H62</f>
        <v>464.84</v>
      </c>
    </row>
    <row r="62" spans="1:8">
      <c r="A62" s="77" t="s">
        <v>1</v>
      </c>
      <c r="B62" s="24" t="s">
        <v>19</v>
      </c>
      <c r="C62" s="24" t="s">
        <v>38</v>
      </c>
      <c r="D62" s="24" t="s">
        <v>38</v>
      </c>
      <c r="E62" s="24"/>
      <c r="F62" s="97"/>
      <c r="G62" s="76" t="e">
        <f>H62-#REF!</f>
        <v>#REF!</v>
      </c>
      <c r="H62" s="67">
        <f>H63</f>
        <v>464.84</v>
      </c>
    </row>
    <row r="63" spans="1:8">
      <c r="A63" s="68" t="s">
        <v>72</v>
      </c>
      <c r="B63" s="24" t="s">
        <v>19</v>
      </c>
      <c r="C63" s="24" t="s">
        <v>38</v>
      </c>
      <c r="D63" s="24" t="s">
        <v>38</v>
      </c>
      <c r="E63" s="24" t="s">
        <v>50</v>
      </c>
      <c r="F63" s="97"/>
      <c r="G63" s="76" t="e">
        <f>H63-#REF!</f>
        <v>#REF!</v>
      </c>
      <c r="H63" s="67">
        <f>H65+H71</f>
        <v>464.84</v>
      </c>
    </row>
    <row r="64" spans="1:8" ht="25.5">
      <c r="A64" s="68" t="s">
        <v>73</v>
      </c>
      <c r="B64" s="24" t="s">
        <v>19</v>
      </c>
      <c r="C64" s="24" t="s">
        <v>38</v>
      </c>
      <c r="D64" s="24" t="s">
        <v>38</v>
      </c>
      <c r="E64" s="24" t="s">
        <v>51</v>
      </c>
      <c r="F64" s="97"/>
      <c r="G64" s="76" t="e">
        <f>H64-#REF!</f>
        <v>#REF!</v>
      </c>
      <c r="H64" s="67">
        <f>H65</f>
        <v>454.84</v>
      </c>
    </row>
    <row r="65" spans="1:8" ht="25.5">
      <c r="A65" s="78" t="s">
        <v>74</v>
      </c>
      <c r="B65" s="24" t="s">
        <v>19</v>
      </c>
      <c r="C65" s="24" t="s">
        <v>38</v>
      </c>
      <c r="D65" s="24" t="s">
        <v>38</v>
      </c>
      <c r="E65" s="24" t="s">
        <v>52</v>
      </c>
      <c r="F65" s="97"/>
      <c r="G65" s="76" t="e">
        <f>H65-#REF!</f>
        <v>#REF!</v>
      </c>
      <c r="H65" s="67">
        <f>H66+H67</f>
        <v>454.84</v>
      </c>
    </row>
    <row r="66" spans="1:8">
      <c r="A66" s="78" t="s">
        <v>53</v>
      </c>
      <c r="B66" s="24" t="s">
        <v>19</v>
      </c>
      <c r="C66" s="24" t="s">
        <v>38</v>
      </c>
      <c r="D66" s="24" t="s">
        <v>38</v>
      </c>
      <c r="E66" s="24" t="s">
        <v>52</v>
      </c>
      <c r="F66" s="100" t="s">
        <v>35</v>
      </c>
      <c r="G66" s="76" t="e">
        <f>H66-#REF!</f>
        <v>#REF!</v>
      </c>
      <c r="H66" s="67">
        <v>349.34</v>
      </c>
    </row>
    <row r="67" spans="1:8" ht="15" customHeight="1">
      <c r="A67" s="78" t="s">
        <v>75</v>
      </c>
      <c r="B67" s="24" t="s">
        <v>19</v>
      </c>
      <c r="C67" s="24" t="s">
        <v>38</v>
      </c>
      <c r="D67" s="24" t="s">
        <v>38</v>
      </c>
      <c r="E67" s="24" t="s">
        <v>52</v>
      </c>
      <c r="F67" s="100" t="s">
        <v>54</v>
      </c>
      <c r="G67" s="76" t="e">
        <f>H67-#REF!</f>
        <v>#REF!</v>
      </c>
      <c r="H67" s="67">
        <v>105.5</v>
      </c>
    </row>
    <row r="68" spans="1:8" ht="12.75" hidden="1" customHeight="1">
      <c r="A68" s="68" t="s">
        <v>76</v>
      </c>
      <c r="B68" s="24" t="s">
        <v>19</v>
      </c>
      <c r="C68" s="24" t="s">
        <v>38</v>
      </c>
      <c r="D68" s="24" t="s">
        <v>38</v>
      </c>
      <c r="E68" s="24" t="s">
        <v>77</v>
      </c>
      <c r="F68" s="97"/>
      <c r="G68" s="76" t="e">
        <f>H68-#REF!</f>
        <v>#REF!</v>
      </c>
      <c r="H68" s="67">
        <f>H69</f>
        <v>0</v>
      </c>
    </row>
    <row r="69" spans="1:8" ht="25.5" hidden="1" customHeight="1">
      <c r="A69" s="68" t="s">
        <v>36</v>
      </c>
      <c r="B69" s="24" t="s">
        <v>19</v>
      </c>
      <c r="C69" s="24" t="s">
        <v>38</v>
      </c>
      <c r="D69" s="24" t="s">
        <v>38</v>
      </c>
      <c r="E69" s="24" t="s">
        <v>77</v>
      </c>
      <c r="F69" s="97" t="s">
        <v>30</v>
      </c>
      <c r="G69" s="76" t="e">
        <f>H69-#REF!</f>
        <v>#REF!</v>
      </c>
      <c r="H69" s="67">
        <v>0</v>
      </c>
    </row>
    <row r="70" spans="1:8">
      <c r="A70" s="68" t="s">
        <v>76</v>
      </c>
      <c r="B70" s="24" t="s">
        <v>19</v>
      </c>
      <c r="C70" s="24" t="s">
        <v>38</v>
      </c>
      <c r="D70" s="24" t="s">
        <v>38</v>
      </c>
      <c r="E70" s="24" t="s">
        <v>100</v>
      </c>
      <c r="F70" s="97"/>
      <c r="G70" s="76"/>
      <c r="H70" s="67">
        <f>H71</f>
        <v>10</v>
      </c>
    </row>
    <row r="71" spans="1:8" ht="25.5">
      <c r="A71" s="68" t="s">
        <v>36</v>
      </c>
      <c r="B71" s="24" t="s">
        <v>19</v>
      </c>
      <c r="C71" s="24" t="s">
        <v>38</v>
      </c>
      <c r="D71" s="24" t="s">
        <v>38</v>
      </c>
      <c r="E71" s="24" t="s">
        <v>100</v>
      </c>
      <c r="F71" s="97" t="s">
        <v>30</v>
      </c>
      <c r="G71" s="76" t="e">
        <f>H71-#REF!</f>
        <v>#REF!</v>
      </c>
      <c r="H71" s="67">
        <v>10</v>
      </c>
    </row>
    <row r="72" spans="1:8">
      <c r="A72" s="89" t="s">
        <v>126</v>
      </c>
      <c r="B72" s="24" t="s">
        <v>19</v>
      </c>
      <c r="C72" s="24" t="s">
        <v>40</v>
      </c>
      <c r="D72" s="24"/>
      <c r="E72" s="24"/>
      <c r="F72" s="97"/>
      <c r="G72" s="76" t="e">
        <f>H72-#REF!</f>
        <v>#REF!</v>
      </c>
      <c r="H72" s="83">
        <f>H73</f>
        <v>2259.7199999999998</v>
      </c>
    </row>
    <row r="73" spans="1:8">
      <c r="A73" s="77" t="s">
        <v>41</v>
      </c>
      <c r="B73" s="24" t="s">
        <v>19</v>
      </c>
      <c r="C73" s="24" t="s">
        <v>40</v>
      </c>
      <c r="D73" s="24" t="s">
        <v>20</v>
      </c>
      <c r="E73" s="24"/>
      <c r="F73" s="97"/>
      <c r="G73" s="76" t="e">
        <f>H73-#REF!</f>
        <v>#REF!</v>
      </c>
      <c r="H73" s="67">
        <f>H76+H78+H79+H80</f>
        <v>2259.7199999999998</v>
      </c>
    </row>
    <row r="74" spans="1:8">
      <c r="A74" s="68" t="s">
        <v>78</v>
      </c>
      <c r="B74" s="24" t="s">
        <v>19</v>
      </c>
      <c r="C74" s="24" t="s">
        <v>40</v>
      </c>
      <c r="D74" s="24" t="s">
        <v>20</v>
      </c>
      <c r="E74" s="24" t="s">
        <v>55</v>
      </c>
      <c r="F74" s="97"/>
      <c r="G74" s="76"/>
      <c r="H74" s="67">
        <f>H75</f>
        <v>2259.7199999999998</v>
      </c>
    </row>
    <row r="75" spans="1:8">
      <c r="A75" s="68" t="s">
        <v>79</v>
      </c>
      <c r="B75" s="24" t="s">
        <v>19</v>
      </c>
      <c r="C75" s="24" t="s">
        <v>40</v>
      </c>
      <c r="D75" s="24" t="s">
        <v>20</v>
      </c>
      <c r="E75" s="24" t="s">
        <v>133</v>
      </c>
      <c r="F75" s="97"/>
      <c r="G75" s="76"/>
      <c r="H75" s="67">
        <f>H76+H78+H79+H80</f>
        <v>2259.7199999999998</v>
      </c>
    </row>
    <row r="76" spans="1:8" ht="25.5">
      <c r="A76" s="68" t="s">
        <v>36</v>
      </c>
      <c r="B76" s="24" t="s">
        <v>19</v>
      </c>
      <c r="C76" s="24" t="s">
        <v>40</v>
      </c>
      <c r="D76" s="24" t="s">
        <v>20</v>
      </c>
      <c r="E76" s="24" t="s">
        <v>133</v>
      </c>
      <c r="F76" s="97" t="s">
        <v>30</v>
      </c>
      <c r="G76" s="76" t="e">
        <f>H76-#REF!</f>
        <v>#REF!</v>
      </c>
      <c r="H76" s="67">
        <v>2199.7199999999998</v>
      </c>
    </row>
    <row r="77" spans="1:8" ht="12.75" hidden="1" customHeight="1">
      <c r="A77" s="78" t="s">
        <v>74</v>
      </c>
      <c r="B77" s="24" t="s">
        <v>19</v>
      </c>
      <c r="C77" s="24" t="s">
        <v>40</v>
      </c>
      <c r="D77" s="24" t="s">
        <v>20</v>
      </c>
      <c r="E77" s="24" t="s">
        <v>95</v>
      </c>
      <c r="F77" s="97"/>
      <c r="G77" s="76"/>
      <c r="H77" s="67">
        <f>H78+H79+H80</f>
        <v>60</v>
      </c>
    </row>
    <row r="78" spans="1:8" ht="25.5" customHeight="1">
      <c r="A78" s="103" t="s">
        <v>31</v>
      </c>
      <c r="B78" s="24" t="s">
        <v>19</v>
      </c>
      <c r="C78" s="24" t="s">
        <v>40</v>
      </c>
      <c r="D78" s="24" t="s">
        <v>20</v>
      </c>
      <c r="E78" s="24" t="s">
        <v>120</v>
      </c>
      <c r="F78" s="100" t="s">
        <v>32</v>
      </c>
      <c r="G78" s="76"/>
      <c r="H78" s="67">
        <v>20</v>
      </c>
    </row>
    <row r="79" spans="1:8" ht="25.5" customHeight="1">
      <c r="A79" s="103" t="s">
        <v>67</v>
      </c>
      <c r="B79" s="24" t="s">
        <v>19</v>
      </c>
      <c r="C79" s="24" t="s">
        <v>40</v>
      </c>
      <c r="D79" s="24" t="s">
        <v>20</v>
      </c>
      <c r="E79" s="24" t="s">
        <v>120</v>
      </c>
      <c r="F79" s="100" t="s">
        <v>33</v>
      </c>
      <c r="G79" s="76" t="e">
        <f>H79-#REF!</f>
        <v>#REF!</v>
      </c>
      <c r="H79" s="67">
        <v>20</v>
      </c>
    </row>
    <row r="80" spans="1:8">
      <c r="A80" s="103" t="s">
        <v>134</v>
      </c>
      <c r="B80" s="24" t="s">
        <v>19</v>
      </c>
      <c r="C80" s="24" t="s">
        <v>40</v>
      </c>
      <c r="D80" s="24" t="s">
        <v>20</v>
      </c>
      <c r="E80" s="24" t="s">
        <v>120</v>
      </c>
      <c r="F80" s="100" t="s">
        <v>102</v>
      </c>
      <c r="G80" s="76" t="e">
        <f>H80-#REF!</f>
        <v>#REF!</v>
      </c>
      <c r="H80" s="67">
        <v>20</v>
      </c>
    </row>
    <row r="81" spans="1:13" hidden="1">
      <c r="A81" s="68" t="s">
        <v>79</v>
      </c>
      <c r="B81" s="24" t="s">
        <v>19</v>
      </c>
      <c r="C81" s="24" t="s">
        <v>40</v>
      </c>
      <c r="D81" s="24" t="s">
        <v>20</v>
      </c>
      <c r="E81" s="24" t="s">
        <v>80</v>
      </c>
      <c r="F81" s="97"/>
      <c r="G81" s="76" t="e">
        <f>H81-#REF!</f>
        <v>#REF!</v>
      </c>
      <c r="H81" s="67">
        <f>H82</f>
        <v>0</v>
      </c>
    </row>
    <row r="82" spans="1:13" ht="25.5" hidden="1">
      <c r="A82" s="68" t="s">
        <v>36</v>
      </c>
      <c r="B82" s="24" t="s">
        <v>19</v>
      </c>
      <c r="C82" s="24" t="s">
        <v>40</v>
      </c>
      <c r="D82" s="24" t="s">
        <v>20</v>
      </c>
      <c r="E82" s="24" t="s">
        <v>120</v>
      </c>
      <c r="F82" s="97" t="s">
        <v>30</v>
      </c>
      <c r="G82" s="76" t="e">
        <f>H82-#REF!</f>
        <v>#REF!</v>
      </c>
      <c r="H82" s="67"/>
    </row>
    <row r="83" spans="1:13">
      <c r="A83" s="89" t="s">
        <v>42</v>
      </c>
      <c r="B83" s="24" t="s">
        <v>19</v>
      </c>
      <c r="C83" s="24" t="s">
        <v>34</v>
      </c>
      <c r="D83" s="24"/>
      <c r="E83" s="24"/>
      <c r="F83" s="97"/>
      <c r="G83" s="76" t="e">
        <f>H83-#REF!</f>
        <v>#REF!</v>
      </c>
      <c r="H83" s="83">
        <f>H84+H87</f>
        <v>909.68</v>
      </c>
      <c r="M83" s="84">
        <f>9004.27-H99</f>
        <v>-104.21999999999935</v>
      </c>
    </row>
    <row r="84" spans="1:13" ht="12.75" hidden="1" customHeight="1">
      <c r="A84" s="77" t="s">
        <v>11</v>
      </c>
      <c r="B84" s="24" t="s">
        <v>19</v>
      </c>
      <c r="C84" s="24" t="s">
        <v>34</v>
      </c>
      <c r="D84" s="24" t="s">
        <v>22</v>
      </c>
      <c r="E84" s="24"/>
      <c r="F84" s="97"/>
      <c r="G84" s="76" t="e">
        <f>H84-#REF!</f>
        <v>#REF!</v>
      </c>
      <c r="H84" s="67">
        <f>H85</f>
        <v>0</v>
      </c>
    </row>
    <row r="85" spans="1:13" ht="25.5" hidden="1" customHeight="1">
      <c r="A85" s="22" t="s">
        <v>81</v>
      </c>
      <c r="B85" s="24" t="s">
        <v>19</v>
      </c>
      <c r="C85" s="24" t="s">
        <v>34</v>
      </c>
      <c r="D85" s="24" t="s">
        <v>22</v>
      </c>
      <c r="E85" s="24" t="s">
        <v>57</v>
      </c>
      <c r="F85" s="97"/>
      <c r="G85" s="76" t="e">
        <f>H85-#REF!</f>
        <v>#REF!</v>
      </c>
      <c r="H85" s="67">
        <f>H86</f>
        <v>0</v>
      </c>
    </row>
    <row r="86" spans="1:13" ht="25.5" hidden="1" customHeight="1">
      <c r="A86" s="68" t="s">
        <v>36</v>
      </c>
      <c r="B86" s="24" t="s">
        <v>19</v>
      </c>
      <c r="C86" s="24" t="s">
        <v>34</v>
      </c>
      <c r="D86" s="24" t="s">
        <v>22</v>
      </c>
      <c r="E86" s="24" t="s">
        <v>57</v>
      </c>
      <c r="F86" s="97" t="s">
        <v>30</v>
      </c>
      <c r="G86" s="76" t="e">
        <f>H86-#REF!</f>
        <v>#REF!</v>
      </c>
      <c r="H86" s="67">
        <v>0</v>
      </c>
    </row>
    <row r="87" spans="1:13" ht="51" hidden="1" customHeight="1">
      <c r="A87" s="77" t="s">
        <v>12</v>
      </c>
      <c r="B87" s="24" t="s">
        <v>19</v>
      </c>
      <c r="C87" s="24" t="s">
        <v>34</v>
      </c>
      <c r="D87" s="24"/>
      <c r="E87" s="24"/>
      <c r="F87" s="97"/>
      <c r="G87" s="76" t="e">
        <f>H87-#REF!</f>
        <v>#REF!</v>
      </c>
      <c r="H87" s="67">
        <f>H89</f>
        <v>909.68</v>
      </c>
    </row>
    <row r="88" spans="1:13" ht="12.75" hidden="1" customHeight="1">
      <c r="A88" s="22" t="s">
        <v>110</v>
      </c>
      <c r="B88" s="24" t="s">
        <v>19</v>
      </c>
      <c r="C88" s="24" t="s">
        <v>34</v>
      </c>
      <c r="D88" s="24" t="s">
        <v>29</v>
      </c>
      <c r="E88" s="24"/>
      <c r="F88" s="97"/>
      <c r="G88" s="76" t="e">
        <f>H88-#REF!</f>
        <v>#REF!</v>
      </c>
      <c r="H88" s="67">
        <f>H89</f>
        <v>909.68</v>
      </c>
    </row>
    <row r="89" spans="1:13" ht="38.25" hidden="1" customHeight="1">
      <c r="A89" s="22" t="s">
        <v>138</v>
      </c>
      <c r="B89" s="24" t="s">
        <v>19</v>
      </c>
      <c r="C89" s="24" t="s">
        <v>34</v>
      </c>
      <c r="D89" s="24" t="s">
        <v>29</v>
      </c>
      <c r="E89" s="24"/>
      <c r="F89" s="97"/>
      <c r="G89" s="76" t="e">
        <f>H89-#REF!</f>
        <v>#REF!</v>
      </c>
      <c r="H89" s="67">
        <f>H90</f>
        <v>909.68</v>
      </c>
    </row>
    <row r="90" spans="1:13" ht="13.5" customHeight="1">
      <c r="A90" s="22" t="s">
        <v>82</v>
      </c>
      <c r="B90" s="24" t="s">
        <v>19</v>
      </c>
      <c r="C90" s="24" t="s">
        <v>34</v>
      </c>
      <c r="D90" s="24" t="s">
        <v>29</v>
      </c>
      <c r="E90" s="24" t="s">
        <v>56</v>
      </c>
      <c r="F90" s="97"/>
      <c r="G90" s="76" t="e">
        <f>H90-#REF!</f>
        <v>#REF!</v>
      </c>
      <c r="H90" s="67">
        <f>H91</f>
        <v>909.68</v>
      </c>
    </row>
    <row r="91" spans="1:13" ht="12.75" hidden="1" customHeight="1">
      <c r="A91" s="78" t="s">
        <v>83</v>
      </c>
      <c r="B91" s="24" t="s">
        <v>19</v>
      </c>
      <c r="C91" s="24" t="s">
        <v>34</v>
      </c>
      <c r="D91" s="24" t="s">
        <v>29</v>
      </c>
      <c r="E91" s="24" t="s">
        <v>84</v>
      </c>
      <c r="F91" s="97"/>
      <c r="G91" s="76" t="e">
        <f>H91-#REF!</f>
        <v>#REF!</v>
      </c>
      <c r="H91" s="67">
        <f>H92+H93</f>
        <v>909.68</v>
      </c>
    </row>
    <row r="92" spans="1:13">
      <c r="A92" s="78" t="s">
        <v>53</v>
      </c>
      <c r="B92" s="24" t="s">
        <v>19</v>
      </c>
      <c r="C92" s="24" t="s">
        <v>34</v>
      </c>
      <c r="D92" s="24" t="s">
        <v>29</v>
      </c>
      <c r="E92" s="24" t="s">
        <v>84</v>
      </c>
      <c r="F92" s="100" t="s">
        <v>35</v>
      </c>
      <c r="G92" s="76" t="e">
        <f>H92-#REF!</f>
        <v>#REF!</v>
      </c>
      <c r="H92" s="67">
        <v>698.68</v>
      </c>
    </row>
    <row r="93" spans="1:13" ht="38.25">
      <c r="A93" s="78" t="s">
        <v>75</v>
      </c>
      <c r="B93" s="24" t="s">
        <v>19</v>
      </c>
      <c r="C93" s="24" t="s">
        <v>34</v>
      </c>
      <c r="D93" s="24" t="s">
        <v>29</v>
      </c>
      <c r="E93" s="24" t="s">
        <v>84</v>
      </c>
      <c r="F93" s="100" t="s">
        <v>54</v>
      </c>
      <c r="G93" s="76" t="e">
        <f>H93-#REF!</f>
        <v>#REF!</v>
      </c>
      <c r="H93" s="67">
        <v>211</v>
      </c>
    </row>
    <row r="94" spans="1:13" ht="51" hidden="1" customHeight="1">
      <c r="A94" s="13" t="s">
        <v>110</v>
      </c>
      <c r="B94" s="24" t="s">
        <v>19</v>
      </c>
      <c r="C94" s="24" t="s">
        <v>34</v>
      </c>
      <c r="D94" s="24" t="s">
        <v>29</v>
      </c>
      <c r="E94" s="24"/>
      <c r="F94" s="100"/>
      <c r="G94" s="76" t="e">
        <f>H94-#REF!</f>
        <v>#REF!</v>
      </c>
      <c r="H94" s="67">
        <f>H95+H96</f>
        <v>0</v>
      </c>
    </row>
    <row r="95" spans="1:13" ht="12.75" hidden="1" customHeight="1">
      <c r="A95" s="25" t="s">
        <v>53</v>
      </c>
      <c r="B95" s="24" t="s">
        <v>19</v>
      </c>
      <c r="C95" s="24" t="s">
        <v>34</v>
      </c>
      <c r="D95" s="24" t="s">
        <v>29</v>
      </c>
      <c r="E95" s="24" t="s">
        <v>112</v>
      </c>
      <c r="F95" s="100" t="s">
        <v>35</v>
      </c>
      <c r="G95" s="76" t="e">
        <f>H95-#REF!</f>
        <v>#REF!</v>
      </c>
      <c r="H95" s="67"/>
    </row>
    <row r="96" spans="1:13" ht="38.25" hidden="1" customHeight="1">
      <c r="A96" s="25" t="s">
        <v>75</v>
      </c>
      <c r="B96" s="24" t="s">
        <v>19</v>
      </c>
      <c r="C96" s="24" t="s">
        <v>34</v>
      </c>
      <c r="D96" s="24" t="s">
        <v>29</v>
      </c>
      <c r="E96" s="24" t="s">
        <v>112</v>
      </c>
      <c r="F96" s="100" t="s">
        <v>54</v>
      </c>
      <c r="G96" s="76" t="e">
        <f>H96-#REF!</f>
        <v>#REF!</v>
      </c>
      <c r="H96" s="67"/>
    </row>
    <row r="97" spans="1:8">
      <c r="A97" s="22" t="s">
        <v>43</v>
      </c>
      <c r="B97" s="24" t="s">
        <v>19</v>
      </c>
      <c r="C97" s="24" t="s">
        <v>44</v>
      </c>
      <c r="D97" s="24" t="s">
        <v>44</v>
      </c>
      <c r="E97" s="24" t="s">
        <v>111</v>
      </c>
      <c r="F97" s="97" t="s">
        <v>23</v>
      </c>
      <c r="G97" s="76" t="e">
        <f>H97-#REF!</f>
        <v>#REF!</v>
      </c>
      <c r="H97" s="67"/>
    </row>
    <row r="98" spans="1:8" hidden="1">
      <c r="A98" s="22" t="s">
        <v>43</v>
      </c>
      <c r="B98" s="22"/>
      <c r="C98" s="24"/>
      <c r="D98" s="24"/>
      <c r="E98" s="24"/>
      <c r="F98" s="97"/>
      <c r="G98" s="76" t="e">
        <f>H98-#REF!</f>
        <v>#REF!</v>
      </c>
      <c r="H98" s="67"/>
    </row>
    <row r="99" spans="1:8">
      <c r="A99" s="93" t="s">
        <v>0</v>
      </c>
      <c r="B99" s="93"/>
      <c r="C99" s="93"/>
      <c r="D99" s="93"/>
      <c r="E99" s="93"/>
      <c r="F99" s="93"/>
      <c r="G99" s="76" t="e">
        <f>H99-#REF!</f>
        <v>#REF!</v>
      </c>
      <c r="H99" s="67">
        <f>H83+H72+H61+H43+H8+H57+H49</f>
        <v>9108.49</v>
      </c>
    </row>
  </sheetData>
  <mergeCells count="3">
    <mergeCell ref="J1:K1"/>
    <mergeCell ref="A3:H3"/>
    <mergeCell ref="E1:I1"/>
  </mergeCells>
  <pageMargins left="1.1417322834645669" right="0.19685039370078741" top="0.59055118110236227" bottom="0.27559055118110237" header="0.31496062992125984" footer="0.31496062992125984"/>
  <pageSetup paperSize="9" scale="7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view="pageBreakPreview" zoomScale="60" zoomScaleNormal="75" workbookViewId="0">
      <selection activeCell="P19" sqref="P19"/>
    </sheetView>
  </sheetViews>
  <sheetFormatPr defaultRowHeight="15.75"/>
  <cols>
    <col min="1" max="1" width="22.140625" style="1" customWidth="1"/>
    <col min="2" max="2" width="50.140625" style="1" customWidth="1"/>
    <col min="3" max="3" width="21.85546875" style="1" hidden="1" customWidth="1"/>
    <col min="4" max="4" width="22.85546875" style="1" hidden="1" customWidth="1"/>
    <col min="5" max="5" width="29.42578125" style="51" customWidth="1"/>
    <col min="6" max="11" width="9.140625" style="1" hidden="1" customWidth="1"/>
    <col min="12" max="12" width="0" style="1" hidden="1" customWidth="1"/>
    <col min="13" max="258" width="9.140625" style="1"/>
    <col min="259" max="259" width="22.140625" style="1" customWidth="1"/>
    <col min="260" max="260" width="50.28515625" style="1" customWidth="1"/>
    <col min="261" max="261" width="20.7109375" style="1" customWidth="1"/>
    <col min="262" max="267" width="0" style="1" hidden="1" customWidth="1"/>
    <col min="268" max="514" width="9.140625" style="1"/>
    <col min="515" max="515" width="22.140625" style="1" customWidth="1"/>
    <col min="516" max="516" width="50.28515625" style="1" customWidth="1"/>
    <col min="517" max="517" width="20.7109375" style="1" customWidth="1"/>
    <col min="518" max="523" width="0" style="1" hidden="1" customWidth="1"/>
    <col min="524" max="770" width="9.140625" style="1"/>
    <col min="771" max="771" width="22.140625" style="1" customWidth="1"/>
    <col min="772" max="772" width="50.28515625" style="1" customWidth="1"/>
    <col min="773" max="773" width="20.7109375" style="1" customWidth="1"/>
    <col min="774" max="779" width="0" style="1" hidden="1" customWidth="1"/>
    <col min="780" max="1026" width="9.140625" style="1"/>
    <col min="1027" max="1027" width="22.140625" style="1" customWidth="1"/>
    <col min="1028" max="1028" width="50.28515625" style="1" customWidth="1"/>
    <col min="1029" max="1029" width="20.7109375" style="1" customWidth="1"/>
    <col min="1030" max="1035" width="0" style="1" hidden="1" customWidth="1"/>
    <col min="1036" max="1282" width="9.140625" style="1"/>
    <col min="1283" max="1283" width="22.140625" style="1" customWidth="1"/>
    <col min="1284" max="1284" width="50.28515625" style="1" customWidth="1"/>
    <col min="1285" max="1285" width="20.7109375" style="1" customWidth="1"/>
    <col min="1286" max="1291" width="0" style="1" hidden="1" customWidth="1"/>
    <col min="1292" max="1538" width="9.140625" style="1"/>
    <col min="1539" max="1539" width="22.140625" style="1" customWidth="1"/>
    <col min="1540" max="1540" width="50.28515625" style="1" customWidth="1"/>
    <col min="1541" max="1541" width="20.7109375" style="1" customWidth="1"/>
    <col min="1542" max="1547" width="0" style="1" hidden="1" customWidth="1"/>
    <col min="1548" max="1794" width="9.140625" style="1"/>
    <col min="1795" max="1795" width="22.140625" style="1" customWidth="1"/>
    <col min="1796" max="1796" width="50.28515625" style="1" customWidth="1"/>
    <col min="1797" max="1797" width="20.7109375" style="1" customWidth="1"/>
    <col min="1798" max="1803" width="0" style="1" hidden="1" customWidth="1"/>
    <col min="1804" max="2050" width="9.140625" style="1"/>
    <col min="2051" max="2051" width="22.140625" style="1" customWidth="1"/>
    <col min="2052" max="2052" width="50.28515625" style="1" customWidth="1"/>
    <col min="2053" max="2053" width="20.7109375" style="1" customWidth="1"/>
    <col min="2054" max="2059" width="0" style="1" hidden="1" customWidth="1"/>
    <col min="2060" max="2306" width="9.140625" style="1"/>
    <col min="2307" max="2307" width="22.140625" style="1" customWidth="1"/>
    <col min="2308" max="2308" width="50.28515625" style="1" customWidth="1"/>
    <col min="2309" max="2309" width="20.7109375" style="1" customWidth="1"/>
    <col min="2310" max="2315" width="0" style="1" hidden="1" customWidth="1"/>
    <col min="2316" max="2562" width="9.140625" style="1"/>
    <col min="2563" max="2563" width="22.140625" style="1" customWidth="1"/>
    <col min="2564" max="2564" width="50.28515625" style="1" customWidth="1"/>
    <col min="2565" max="2565" width="20.7109375" style="1" customWidth="1"/>
    <col min="2566" max="2571" width="0" style="1" hidden="1" customWidth="1"/>
    <col min="2572" max="2818" width="9.140625" style="1"/>
    <col min="2819" max="2819" width="22.140625" style="1" customWidth="1"/>
    <col min="2820" max="2820" width="50.28515625" style="1" customWidth="1"/>
    <col min="2821" max="2821" width="20.7109375" style="1" customWidth="1"/>
    <col min="2822" max="2827" width="0" style="1" hidden="1" customWidth="1"/>
    <col min="2828" max="3074" width="9.140625" style="1"/>
    <col min="3075" max="3075" width="22.140625" style="1" customWidth="1"/>
    <col min="3076" max="3076" width="50.28515625" style="1" customWidth="1"/>
    <col min="3077" max="3077" width="20.7109375" style="1" customWidth="1"/>
    <col min="3078" max="3083" width="0" style="1" hidden="1" customWidth="1"/>
    <col min="3084" max="3330" width="9.140625" style="1"/>
    <col min="3331" max="3331" width="22.140625" style="1" customWidth="1"/>
    <col min="3332" max="3332" width="50.28515625" style="1" customWidth="1"/>
    <col min="3333" max="3333" width="20.7109375" style="1" customWidth="1"/>
    <col min="3334" max="3339" width="0" style="1" hidden="1" customWidth="1"/>
    <col min="3340" max="3586" width="9.140625" style="1"/>
    <col min="3587" max="3587" width="22.140625" style="1" customWidth="1"/>
    <col min="3588" max="3588" width="50.28515625" style="1" customWidth="1"/>
    <col min="3589" max="3589" width="20.7109375" style="1" customWidth="1"/>
    <col min="3590" max="3595" width="0" style="1" hidden="1" customWidth="1"/>
    <col min="3596" max="3842" width="9.140625" style="1"/>
    <col min="3843" max="3843" width="22.140625" style="1" customWidth="1"/>
    <col min="3844" max="3844" width="50.28515625" style="1" customWidth="1"/>
    <col min="3845" max="3845" width="20.7109375" style="1" customWidth="1"/>
    <col min="3846" max="3851" width="0" style="1" hidden="1" customWidth="1"/>
    <col min="3852" max="4098" width="9.140625" style="1"/>
    <col min="4099" max="4099" width="22.140625" style="1" customWidth="1"/>
    <col min="4100" max="4100" width="50.28515625" style="1" customWidth="1"/>
    <col min="4101" max="4101" width="20.7109375" style="1" customWidth="1"/>
    <col min="4102" max="4107" width="0" style="1" hidden="1" customWidth="1"/>
    <col min="4108" max="4354" width="9.140625" style="1"/>
    <col min="4355" max="4355" width="22.140625" style="1" customWidth="1"/>
    <col min="4356" max="4356" width="50.28515625" style="1" customWidth="1"/>
    <col min="4357" max="4357" width="20.7109375" style="1" customWidth="1"/>
    <col min="4358" max="4363" width="0" style="1" hidden="1" customWidth="1"/>
    <col min="4364" max="4610" width="9.140625" style="1"/>
    <col min="4611" max="4611" width="22.140625" style="1" customWidth="1"/>
    <col min="4612" max="4612" width="50.28515625" style="1" customWidth="1"/>
    <col min="4613" max="4613" width="20.7109375" style="1" customWidth="1"/>
    <col min="4614" max="4619" width="0" style="1" hidden="1" customWidth="1"/>
    <col min="4620" max="4866" width="9.140625" style="1"/>
    <col min="4867" max="4867" width="22.140625" style="1" customWidth="1"/>
    <col min="4868" max="4868" width="50.28515625" style="1" customWidth="1"/>
    <col min="4869" max="4869" width="20.7109375" style="1" customWidth="1"/>
    <col min="4870" max="4875" width="0" style="1" hidden="1" customWidth="1"/>
    <col min="4876" max="5122" width="9.140625" style="1"/>
    <col min="5123" max="5123" width="22.140625" style="1" customWidth="1"/>
    <col min="5124" max="5124" width="50.28515625" style="1" customWidth="1"/>
    <col min="5125" max="5125" width="20.7109375" style="1" customWidth="1"/>
    <col min="5126" max="5131" width="0" style="1" hidden="1" customWidth="1"/>
    <col min="5132" max="5378" width="9.140625" style="1"/>
    <col min="5379" max="5379" width="22.140625" style="1" customWidth="1"/>
    <col min="5380" max="5380" width="50.28515625" style="1" customWidth="1"/>
    <col min="5381" max="5381" width="20.7109375" style="1" customWidth="1"/>
    <col min="5382" max="5387" width="0" style="1" hidden="1" customWidth="1"/>
    <col min="5388" max="5634" width="9.140625" style="1"/>
    <col min="5635" max="5635" width="22.140625" style="1" customWidth="1"/>
    <col min="5636" max="5636" width="50.28515625" style="1" customWidth="1"/>
    <col min="5637" max="5637" width="20.7109375" style="1" customWidth="1"/>
    <col min="5638" max="5643" width="0" style="1" hidden="1" customWidth="1"/>
    <col min="5644" max="5890" width="9.140625" style="1"/>
    <col min="5891" max="5891" width="22.140625" style="1" customWidth="1"/>
    <col min="5892" max="5892" width="50.28515625" style="1" customWidth="1"/>
    <col min="5893" max="5893" width="20.7109375" style="1" customWidth="1"/>
    <col min="5894" max="5899" width="0" style="1" hidden="1" customWidth="1"/>
    <col min="5900" max="6146" width="9.140625" style="1"/>
    <col min="6147" max="6147" width="22.140625" style="1" customWidth="1"/>
    <col min="6148" max="6148" width="50.28515625" style="1" customWidth="1"/>
    <col min="6149" max="6149" width="20.7109375" style="1" customWidth="1"/>
    <col min="6150" max="6155" width="0" style="1" hidden="1" customWidth="1"/>
    <col min="6156" max="6402" width="9.140625" style="1"/>
    <col min="6403" max="6403" width="22.140625" style="1" customWidth="1"/>
    <col min="6404" max="6404" width="50.28515625" style="1" customWidth="1"/>
    <col min="6405" max="6405" width="20.7109375" style="1" customWidth="1"/>
    <col min="6406" max="6411" width="0" style="1" hidden="1" customWidth="1"/>
    <col min="6412" max="6658" width="9.140625" style="1"/>
    <col min="6659" max="6659" width="22.140625" style="1" customWidth="1"/>
    <col min="6660" max="6660" width="50.28515625" style="1" customWidth="1"/>
    <col min="6661" max="6661" width="20.7109375" style="1" customWidth="1"/>
    <col min="6662" max="6667" width="0" style="1" hidden="1" customWidth="1"/>
    <col min="6668" max="6914" width="9.140625" style="1"/>
    <col min="6915" max="6915" width="22.140625" style="1" customWidth="1"/>
    <col min="6916" max="6916" width="50.28515625" style="1" customWidth="1"/>
    <col min="6917" max="6917" width="20.7109375" style="1" customWidth="1"/>
    <col min="6918" max="6923" width="0" style="1" hidden="1" customWidth="1"/>
    <col min="6924" max="7170" width="9.140625" style="1"/>
    <col min="7171" max="7171" width="22.140625" style="1" customWidth="1"/>
    <col min="7172" max="7172" width="50.28515625" style="1" customWidth="1"/>
    <col min="7173" max="7173" width="20.7109375" style="1" customWidth="1"/>
    <col min="7174" max="7179" width="0" style="1" hidden="1" customWidth="1"/>
    <col min="7180" max="7426" width="9.140625" style="1"/>
    <col min="7427" max="7427" width="22.140625" style="1" customWidth="1"/>
    <col min="7428" max="7428" width="50.28515625" style="1" customWidth="1"/>
    <col min="7429" max="7429" width="20.7109375" style="1" customWidth="1"/>
    <col min="7430" max="7435" width="0" style="1" hidden="1" customWidth="1"/>
    <col min="7436" max="7682" width="9.140625" style="1"/>
    <col min="7683" max="7683" width="22.140625" style="1" customWidth="1"/>
    <col min="7684" max="7684" width="50.28515625" style="1" customWidth="1"/>
    <col min="7685" max="7685" width="20.7109375" style="1" customWidth="1"/>
    <col min="7686" max="7691" width="0" style="1" hidden="1" customWidth="1"/>
    <col min="7692" max="7938" width="9.140625" style="1"/>
    <col min="7939" max="7939" width="22.140625" style="1" customWidth="1"/>
    <col min="7940" max="7940" width="50.28515625" style="1" customWidth="1"/>
    <col min="7941" max="7941" width="20.7109375" style="1" customWidth="1"/>
    <col min="7942" max="7947" width="0" style="1" hidden="1" customWidth="1"/>
    <col min="7948" max="8194" width="9.140625" style="1"/>
    <col min="8195" max="8195" width="22.140625" style="1" customWidth="1"/>
    <col min="8196" max="8196" width="50.28515625" style="1" customWidth="1"/>
    <col min="8197" max="8197" width="20.7109375" style="1" customWidth="1"/>
    <col min="8198" max="8203" width="0" style="1" hidden="1" customWidth="1"/>
    <col min="8204" max="8450" width="9.140625" style="1"/>
    <col min="8451" max="8451" width="22.140625" style="1" customWidth="1"/>
    <col min="8452" max="8452" width="50.28515625" style="1" customWidth="1"/>
    <col min="8453" max="8453" width="20.7109375" style="1" customWidth="1"/>
    <col min="8454" max="8459" width="0" style="1" hidden="1" customWidth="1"/>
    <col min="8460" max="8706" width="9.140625" style="1"/>
    <col min="8707" max="8707" width="22.140625" style="1" customWidth="1"/>
    <col min="8708" max="8708" width="50.28515625" style="1" customWidth="1"/>
    <col min="8709" max="8709" width="20.7109375" style="1" customWidth="1"/>
    <col min="8710" max="8715" width="0" style="1" hidden="1" customWidth="1"/>
    <col min="8716" max="8962" width="9.140625" style="1"/>
    <col min="8963" max="8963" width="22.140625" style="1" customWidth="1"/>
    <col min="8964" max="8964" width="50.28515625" style="1" customWidth="1"/>
    <col min="8965" max="8965" width="20.7109375" style="1" customWidth="1"/>
    <col min="8966" max="8971" width="0" style="1" hidden="1" customWidth="1"/>
    <col min="8972" max="9218" width="9.140625" style="1"/>
    <col min="9219" max="9219" width="22.140625" style="1" customWidth="1"/>
    <col min="9220" max="9220" width="50.28515625" style="1" customWidth="1"/>
    <col min="9221" max="9221" width="20.7109375" style="1" customWidth="1"/>
    <col min="9222" max="9227" width="0" style="1" hidden="1" customWidth="1"/>
    <col min="9228" max="9474" width="9.140625" style="1"/>
    <col min="9475" max="9475" width="22.140625" style="1" customWidth="1"/>
    <col min="9476" max="9476" width="50.28515625" style="1" customWidth="1"/>
    <col min="9477" max="9477" width="20.7109375" style="1" customWidth="1"/>
    <col min="9478" max="9483" width="0" style="1" hidden="1" customWidth="1"/>
    <col min="9484" max="9730" width="9.140625" style="1"/>
    <col min="9731" max="9731" width="22.140625" style="1" customWidth="1"/>
    <col min="9732" max="9732" width="50.28515625" style="1" customWidth="1"/>
    <col min="9733" max="9733" width="20.7109375" style="1" customWidth="1"/>
    <col min="9734" max="9739" width="0" style="1" hidden="1" customWidth="1"/>
    <col min="9740" max="9986" width="9.140625" style="1"/>
    <col min="9987" max="9987" width="22.140625" style="1" customWidth="1"/>
    <col min="9988" max="9988" width="50.28515625" style="1" customWidth="1"/>
    <col min="9989" max="9989" width="20.7109375" style="1" customWidth="1"/>
    <col min="9990" max="9995" width="0" style="1" hidden="1" customWidth="1"/>
    <col min="9996" max="10242" width="9.140625" style="1"/>
    <col min="10243" max="10243" width="22.140625" style="1" customWidth="1"/>
    <col min="10244" max="10244" width="50.28515625" style="1" customWidth="1"/>
    <col min="10245" max="10245" width="20.7109375" style="1" customWidth="1"/>
    <col min="10246" max="10251" width="0" style="1" hidden="1" customWidth="1"/>
    <col min="10252" max="10498" width="9.140625" style="1"/>
    <col min="10499" max="10499" width="22.140625" style="1" customWidth="1"/>
    <col min="10500" max="10500" width="50.28515625" style="1" customWidth="1"/>
    <col min="10501" max="10501" width="20.7109375" style="1" customWidth="1"/>
    <col min="10502" max="10507" width="0" style="1" hidden="1" customWidth="1"/>
    <col min="10508" max="10754" width="9.140625" style="1"/>
    <col min="10755" max="10755" width="22.140625" style="1" customWidth="1"/>
    <col min="10756" max="10756" width="50.28515625" style="1" customWidth="1"/>
    <col min="10757" max="10757" width="20.7109375" style="1" customWidth="1"/>
    <col min="10758" max="10763" width="0" style="1" hidden="1" customWidth="1"/>
    <col min="10764" max="11010" width="9.140625" style="1"/>
    <col min="11011" max="11011" width="22.140625" style="1" customWidth="1"/>
    <col min="11012" max="11012" width="50.28515625" style="1" customWidth="1"/>
    <col min="11013" max="11013" width="20.7109375" style="1" customWidth="1"/>
    <col min="11014" max="11019" width="0" style="1" hidden="1" customWidth="1"/>
    <col min="11020" max="11266" width="9.140625" style="1"/>
    <col min="11267" max="11267" width="22.140625" style="1" customWidth="1"/>
    <col min="11268" max="11268" width="50.28515625" style="1" customWidth="1"/>
    <col min="11269" max="11269" width="20.7109375" style="1" customWidth="1"/>
    <col min="11270" max="11275" width="0" style="1" hidden="1" customWidth="1"/>
    <col min="11276" max="11522" width="9.140625" style="1"/>
    <col min="11523" max="11523" width="22.140625" style="1" customWidth="1"/>
    <col min="11524" max="11524" width="50.28515625" style="1" customWidth="1"/>
    <col min="11525" max="11525" width="20.7109375" style="1" customWidth="1"/>
    <col min="11526" max="11531" width="0" style="1" hidden="1" customWidth="1"/>
    <col min="11532" max="11778" width="9.140625" style="1"/>
    <col min="11779" max="11779" width="22.140625" style="1" customWidth="1"/>
    <col min="11780" max="11780" width="50.28515625" style="1" customWidth="1"/>
    <col min="11781" max="11781" width="20.7109375" style="1" customWidth="1"/>
    <col min="11782" max="11787" width="0" style="1" hidden="1" customWidth="1"/>
    <col min="11788" max="12034" width="9.140625" style="1"/>
    <col min="12035" max="12035" width="22.140625" style="1" customWidth="1"/>
    <col min="12036" max="12036" width="50.28515625" style="1" customWidth="1"/>
    <col min="12037" max="12037" width="20.7109375" style="1" customWidth="1"/>
    <col min="12038" max="12043" width="0" style="1" hidden="1" customWidth="1"/>
    <col min="12044" max="12290" width="9.140625" style="1"/>
    <col min="12291" max="12291" width="22.140625" style="1" customWidth="1"/>
    <col min="12292" max="12292" width="50.28515625" style="1" customWidth="1"/>
    <col min="12293" max="12293" width="20.7109375" style="1" customWidth="1"/>
    <col min="12294" max="12299" width="0" style="1" hidden="1" customWidth="1"/>
    <col min="12300" max="12546" width="9.140625" style="1"/>
    <col min="12547" max="12547" width="22.140625" style="1" customWidth="1"/>
    <col min="12548" max="12548" width="50.28515625" style="1" customWidth="1"/>
    <col min="12549" max="12549" width="20.7109375" style="1" customWidth="1"/>
    <col min="12550" max="12555" width="0" style="1" hidden="1" customWidth="1"/>
    <col min="12556" max="12802" width="9.140625" style="1"/>
    <col min="12803" max="12803" width="22.140625" style="1" customWidth="1"/>
    <col min="12804" max="12804" width="50.28515625" style="1" customWidth="1"/>
    <col min="12805" max="12805" width="20.7109375" style="1" customWidth="1"/>
    <col min="12806" max="12811" width="0" style="1" hidden="1" customWidth="1"/>
    <col min="12812" max="13058" width="9.140625" style="1"/>
    <col min="13059" max="13059" width="22.140625" style="1" customWidth="1"/>
    <col min="13060" max="13060" width="50.28515625" style="1" customWidth="1"/>
    <col min="13061" max="13061" width="20.7109375" style="1" customWidth="1"/>
    <col min="13062" max="13067" width="0" style="1" hidden="1" customWidth="1"/>
    <col min="13068" max="13314" width="9.140625" style="1"/>
    <col min="13315" max="13315" width="22.140625" style="1" customWidth="1"/>
    <col min="13316" max="13316" width="50.28515625" style="1" customWidth="1"/>
    <col min="13317" max="13317" width="20.7109375" style="1" customWidth="1"/>
    <col min="13318" max="13323" width="0" style="1" hidden="1" customWidth="1"/>
    <col min="13324" max="13570" width="9.140625" style="1"/>
    <col min="13571" max="13571" width="22.140625" style="1" customWidth="1"/>
    <col min="13572" max="13572" width="50.28515625" style="1" customWidth="1"/>
    <col min="13573" max="13573" width="20.7109375" style="1" customWidth="1"/>
    <col min="13574" max="13579" width="0" style="1" hidden="1" customWidth="1"/>
    <col min="13580" max="13826" width="9.140625" style="1"/>
    <col min="13827" max="13827" width="22.140625" style="1" customWidth="1"/>
    <col min="13828" max="13828" width="50.28515625" style="1" customWidth="1"/>
    <col min="13829" max="13829" width="20.7109375" style="1" customWidth="1"/>
    <col min="13830" max="13835" width="0" style="1" hidden="1" customWidth="1"/>
    <col min="13836" max="14082" width="9.140625" style="1"/>
    <col min="14083" max="14083" width="22.140625" style="1" customWidth="1"/>
    <col min="14084" max="14084" width="50.28515625" style="1" customWidth="1"/>
    <col min="14085" max="14085" width="20.7109375" style="1" customWidth="1"/>
    <col min="14086" max="14091" width="0" style="1" hidden="1" customWidth="1"/>
    <col min="14092" max="14338" width="9.140625" style="1"/>
    <col min="14339" max="14339" width="22.140625" style="1" customWidth="1"/>
    <col min="14340" max="14340" width="50.28515625" style="1" customWidth="1"/>
    <col min="14341" max="14341" width="20.7109375" style="1" customWidth="1"/>
    <col min="14342" max="14347" width="0" style="1" hidden="1" customWidth="1"/>
    <col min="14348" max="14594" width="9.140625" style="1"/>
    <col min="14595" max="14595" width="22.140625" style="1" customWidth="1"/>
    <col min="14596" max="14596" width="50.28515625" style="1" customWidth="1"/>
    <col min="14597" max="14597" width="20.7109375" style="1" customWidth="1"/>
    <col min="14598" max="14603" width="0" style="1" hidden="1" customWidth="1"/>
    <col min="14604" max="14850" width="9.140625" style="1"/>
    <col min="14851" max="14851" width="22.140625" style="1" customWidth="1"/>
    <col min="14852" max="14852" width="50.28515625" style="1" customWidth="1"/>
    <col min="14853" max="14853" width="20.7109375" style="1" customWidth="1"/>
    <col min="14854" max="14859" width="0" style="1" hidden="1" customWidth="1"/>
    <col min="14860" max="15106" width="9.140625" style="1"/>
    <col min="15107" max="15107" width="22.140625" style="1" customWidth="1"/>
    <col min="15108" max="15108" width="50.28515625" style="1" customWidth="1"/>
    <col min="15109" max="15109" width="20.7109375" style="1" customWidth="1"/>
    <col min="15110" max="15115" width="0" style="1" hidden="1" customWidth="1"/>
    <col min="15116" max="15362" width="9.140625" style="1"/>
    <col min="15363" max="15363" width="22.140625" style="1" customWidth="1"/>
    <col min="15364" max="15364" width="50.28515625" style="1" customWidth="1"/>
    <col min="15365" max="15365" width="20.7109375" style="1" customWidth="1"/>
    <col min="15366" max="15371" width="0" style="1" hidden="1" customWidth="1"/>
    <col min="15372" max="15618" width="9.140625" style="1"/>
    <col min="15619" max="15619" width="22.140625" style="1" customWidth="1"/>
    <col min="15620" max="15620" width="50.28515625" style="1" customWidth="1"/>
    <col min="15621" max="15621" width="20.7109375" style="1" customWidth="1"/>
    <col min="15622" max="15627" width="0" style="1" hidden="1" customWidth="1"/>
    <col min="15628" max="15874" width="9.140625" style="1"/>
    <col min="15875" max="15875" width="22.140625" style="1" customWidth="1"/>
    <col min="15876" max="15876" width="50.28515625" style="1" customWidth="1"/>
    <col min="15877" max="15877" width="20.7109375" style="1" customWidth="1"/>
    <col min="15878" max="15883" width="0" style="1" hidden="1" customWidth="1"/>
    <col min="15884" max="16130" width="9.140625" style="1"/>
    <col min="16131" max="16131" width="22.140625" style="1" customWidth="1"/>
    <col min="16132" max="16132" width="50.28515625" style="1" customWidth="1"/>
    <col min="16133" max="16133" width="20.7109375" style="1" customWidth="1"/>
    <col min="16134" max="16139" width="0" style="1" hidden="1" customWidth="1"/>
    <col min="16140" max="16384" width="9.140625" style="1"/>
  </cols>
  <sheetData>
    <row r="1" spans="1:11" ht="15.75" customHeight="1">
      <c r="B1" s="52"/>
      <c r="C1" s="52"/>
      <c r="D1" s="52"/>
      <c r="E1" s="106" t="s">
        <v>141</v>
      </c>
      <c r="F1" s="29"/>
      <c r="G1" s="29"/>
      <c r="H1" s="29"/>
      <c r="I1" s="29"/>
      <c r="J1" s="29"/>
    </row>
    <row r="2" spans="1:11" ht="30" customHeight="1">
      <c r="B2" s="52"/>
      <c r="C2" s="52"/>
      <c r="D2" s="52"/>
      <c r="E2" s="106"/>
      <c r="F2" s="29"/>
      <c r="G2" s="29"/>
      <c r="H2" s="29"/>
      <c r="I2" s="29"/>
      <c r="J2" s="29"/>
    </row>
    <row r="3" spans="1:11" ht="111.75" customHeight="1">
      <c r="B3" s="52"/>
      <c r="C3" s="52"/>
      <c r="D3" s="52"/>
      <c r="E3" s="106"/>
      <c r="F3" s="29"/>
      <c r="G3" s="29"/>
      <c r="H3" s="29"/>
      <c r="I3" s="29"/>
      <c r="J3" s="29"/>
    </row>
    <row r="4" spans="1:11" ht="15.75" hidden="1" customHeight="1">
      <c r="B4" s="52"/>
      <c r="C4" s="52"/>
      <c r="D4" s="52"/>
      <c r="E4" s="52"/>
    </row>
    <row r="5" spans="1:11" ht="15.75" hidden="1" customHeight="1">
      <c r="B5" s="52"/>
      <c r="C5" s="52"/>
      <c r="D5" s="52"/>
      <c r="E5" s="52"/>
    </row>
    <row r="6" spans="1:11" ht="44.25" customHeight="1">
      <c r="A6" s="110" t="s">
        <v>125</v>
      </c>
      <c r="B6" s="110"/>
      <c r="C6" s="110"/>
      <c r="D6" s="110"/>
      <c r="E6" s="110"/>
    </row>
    <row r="7" spans="1:11">
      <c r="B7" s="34"/>
      <c r="C7" s="34"/>
      <c r="D7" s="34"/>
      <c r="E7" s="35"/>
    </row>
    <row r="8" spans="1:11">
      <c r="A8" s="12" t="s">
        <v>87</v>
      </c>
      <c r="B8" s="80" t="s">
        <v>88</v>
      </c>
      <c r="C8" s="53" t="s">
        <v>98</v>
      </c>
      <c r="D8" s="53" t="s">
        <v>97</v>
      </c>
      <c r="E8" s="54" t="s">
        <v>96</v>
      </c>
      <c r="F8" s="30"/>
      <c r="G8" s="30"/>
      <c r="H8" s="30"/>
      <c r="I8" s="30"/>
      <c r="J8" s="30"/>
      <c r="K8" s="30"/>
    </row>
    <row r="9" spans="1:11">
      <c r="A9" s="12"/>
      <c r="B9" s="81"/>
      <c r="C9" s="55"/>
      <c r="D9" s="82">
        <f>E9-C9</f>
        <v>0</v>
      </c>
      <c r="E9" s="55"/>
    </row>
    <row r="10" spans="1:11" ht="85.5" customHeight="1">
      <c r="A10" s="56" t="s">
        <v>89</v>
      </c>
      <c r="B10" s="31" t="s">
        <v>90</v>
      </c>
      <c r="C10" s="57">
        <v>8792.76</v>
      </c>
      <c r="D10" s="82">
        <f t="shared" ref="D10:D19" si="0">E10-C10</f>
        <v>315.72999999999956</v>
      </c>
      <c r="E10" s="85">
        <v>9108.49</v>
      </c>
    </row>
    <row r="11" spans="1:11">
      <c r="A11" s="56"/>
      <c r="B11" s="58"/>
      <c r="C11" s="57"/>
      <c r="D11" s="82">
        <f t="shared" si="0"/>
        <v>0</v>
      </c>
      <c r="E11" s="57"/>
    </row>
    <row r="12" spans="1:11" ht="15.75" hidden="1" customHeight="1">
      <c r="A12" s="59"/>
      <c r="B12" s="58"/>
      <c r="C12" s="57"/>
      <c r="D12" s="82">
        <f t="shared" si="0"/>
        <v>0</v>
      </c>
      <c r="E12" s="57"/>
    </row>
    <row r="13" spans="1:11" s="36" customFormat="1" ht="31.5" hidden="1" customHeight="1">
      <c r="A13" s="60"/>
      <c r="B13" s="61"/>
      <c r="C13" s="57"/>
      <c r="D13" s="82">
        <f t="shared" si="0"/>
        <v>0</v>
      </c>
      <c r="E13" s="57"/>
    </row>
    <row r="14" spans="1:11" s="36" customFormat="1" ht="15.75" hidden="1" customHeight="1">
      <c r="A14" s="62"/>
      <c r="B14" s="61"/>
      <c r="C14" s="57"/>
      <c r="D14" s="82">
        <f t="shared" si="0"/>
        <v>0</v>
      </c>
      <c r="E14" s="57"/>
      <c r="G14" s="36">
        <v>6476566.0999999996</v>
      </c>
      <c r="H14" s="36">
        <v>279131</v>
      </c>
      <c r="I14" s="36">
        <f>G14+H14+4100</f>
        <v>6759797.0999999996</v>
      </c>
    </row>
    <row r="15" spans="1:11" s="36" customFormat="1" ht="15.75" hidden="1" customHeight="1">
      <c r="A15" s="62"/>
      <c r="B15" s="61"/>
      <c r="C15" s="57"/>
      <c r="D15" s="82">
        <f t="shared" si="0"/>
        <v>0</v>
      </c>
      <c r="E15" s="57"/>
      <c r="G15" s="36">
        <v>6670222.0999999996</v>
      </c>
      <c r="H15" s="36">
        <v>115000</v>
      </c>
      <c r="I15" s="36">
        <f>G15+H15+80000</f>
        <v>6865222.0999999996</v>
      </c>
    </row>
    <row r="16" spans="1:11" s="36" customFormat="1" ht="15.75" hidden="1" customHeight="1">
      <c r="A16" s="62"/>
      <c r="B16" s="61"/>
      <c r="C16" s="57"/>
      <c r="D16" s="82">
        <f t="shared" si="0"/>
        <v>0</v>
      </c>
      <c r="E16" s="57"/>
      <c r="I16" s="36">
        <f>I14-I15</f>
        <v>-105425</v>
      </c>
    </row>
    <row r="17" spans="1:8" s="36" customFormat="1" ht="15.75" hidden="1" customHeight="1">
      <c r="A17" s="62"/>
      <c r="B17" s="61"/>
      <c r="C17" s="57"/>
      <c r="D17" s="82">
        <f t="shared" si="0"/>
        <v>0</v>
      </c>
      <c r="E17" s="57"/>
      <c r="G17" s="36">
        <f>G14-G15</f>
        <v>-193656</v>
      </c>
    </row>
    <row r="18" spans="1:8" s="37" customFormat="1">
      <c r="A18" s="63"/>
      <c r="B18" s="64" t="s">
        <v>91</v>
      </c>
      <c r="C18" s="57">
        <v>0</v>
      </c>
      <c r="D18" s="82">
        <f t="shared" si="0"/>
        <v>0</v>
      </c>
      <c r="E18" s="57">
        <v>0</v>
      </c>
      <c r="F18" s="37" t="s">
        <v>92</v>
      </c>
      <c r="G18" s="37">
        <f>G14+150000</f>
        <v>6626566.0999999996</v>
      </c>
      <c r="H18" s="37">
        <v>195694.7</v>
      </c>
    </row>
    <row r="19" spans="1:8" s="38" customFormat="1">
      <c r="A19" s="111" t="s">
        <v>93</v>
      </c>
      <c r="B19" s="112"/>
      <c r="C19" s="65">
        <f>C10</f>
        <v>8792.76</v>
      </c>
      <c r="D19" s="82">
        <f t="shared" si="0"/>
        <v>315.72999999999956</v>
      </c>
      <c r="E19" s="86">
        <f>E10</f>
        <v>9108.49</v>
      </c>
      <c r="F19" s="38" t="s">
        <v>94</v>
      </c>
      <c r="G19" s="38">
        <f>G15+75000+150000</f>
        <v>6895222.0999999996</v>
      </c>
      <c r="H19" s="38">
        <f>H18+4100</f>
        <v>199794.7</v>
      </c>
    </row>
    <row r="20" spans="1:8" s="38" customFormat="1" hidden="1">
      <c r="A20" s="39"/>
      <c r="B20" s="28"/>
      <c r="C20" s="28"/>
      <c r="D20" s="28"/>
      <c r="E20" s="40"/>
    </row>
    <row r="21" spans="1:8" hidden="1">
      <c r="A21" s="39"/>
      <c r="B21" s="41"/>
      <c r="C21" s="41"/>
      <c r="D21" s="41"/>
      <c r="E21" s="40"/>
    </row>
    <row r="22" spans="1:8">
      <c r="E22" s="1"/>
    </row>
    <row r="23" spans="1:8" hidden="1">
      <c r="E23" s="1"/>
    </row>
    <row r="24" spans="1:8">
      <c r="E24" s="1"/>
    </row>
    <row r="25" spans="1:8">
      <c r="E25" s="1"/>
    </row>
    <row r="26" spans="1:8" s="37" customFormat="1"/>
    <row r="27" spans="1:8" s="37" customFormat="1"/>
    <row r="28" spans="1:8" s="37" customFormat="1"/>
    <row r="29" spans="1:8" s="38" customFormat="1"/>
    <row r="30" spans="1:8" s="38" customFormat="1"/>
    <row r="31" spans="1:8" s="37" customFormat="1"/>
    <row r="32" spans="1:8" s="38" customFormat="1"/>
    <row r="33" spans="2:5" s="38" customFormat="1"/>
    <row r="34" spans="2:5">
      <c r="E34" s="1"/>
    </row>
    <row r="35" spans="2:5">
      <c r="E35" s="1"/>
    </row>
    <row r="36" spans="2:5">
      <c r="E36" s="1"/>
    </row>
    <row r="37" spans="2:5">
      <c r="E37" s="1"/>
    </row>
    <row r="38" spans="2:5">
      <c r="B38" s="42"/>
      <c r="C38" s="42"/>
      <c r="D38" s="42"/>
      <c r="E38" s="43"/>
    </row>
    <row r="39" spans="2:5">
      <c r="B39" s="42"/>
      <c r="C39" s="42"/>
      <c r="D39" s="42"/>
      <c r="E39" s="43"/>
    </row>
    <row r="40" spans="2:5">
      <c r="B40" s="42"/>
      <c r="C40" s="42"/>
      <c r="D40" s="42"/>
      <c r="E40" s="43"/>
    </row>
    <row r="41" spans="2:5">
      <c r="B41" s="42"/>
      <c r="C41" s="42"/>
      <c r="D41" s="42"/>
      <c r="E41" s="43"/>
    </row>
    <row r="42" spans="2:5">
      <c r="B42" s="44"/>
      <c r="C42" s="44"/>
      <c r="D42" s="44"/>
      <c r="E42" s="45"/>
    </row>
    <row r="43" spans="2:5">
      <c r="B43" s="42"/>
      <c r="C43" s="42"/>
      <c r="D43" s="42"/>
      <c r="E43" s="43"/>
    </row>
    <row r="44" spans="2:5">
      <c r="B44" s="42"/>
      <c r="C44" s="42"/>
      <c r="D44" s="42"/>
      <c r="E44" s="43"/>
    </row>
    <row r="45" spans="2:5">
      <c r="B45" s="46"/>
      <c r="C45" s="46"/>
      <c r="D45" s="46"/>
      <c r="E45" s="47"/>
    </row>
    <row r="46" spans="2:5">
      <c r="B46" s="42"/>
      <c r="C46" s="42"/>
      <c r="D46" s="42"/>
      <c r="E46" s="43"/>
    </row>
    <row r="47" spans="2:5">
      <c r="B47" s="42"/>
      <c r="C47" s="42"/>
      <c r="D47" s="42"/>
      <c r="E47" s="43"/>
    </row>
    <row r="48" spans="2:5">
      <c r="B48" s="46"/>
      <c r="C48" s="46"/>
      <c r="D48" s="46"/>
      <c r="E48" s="47"/>
    </row>
    <row r="49" spans="2:5">
      <c r="B49" s="42"/>
      <c r="C49" s="42"/>
      <c r="D49" s="42"/>
      <c r="E49" s="43"/>
    </row>
    <row r="50" spans="2:5">
      <c r="B50" s="42"/>
      <c r="C50" s="42"/>
      <c r="D50" s="42"/>
      <c r="E50" s="43"/>
    </row>
    <row r="51" spans="2:5">
      <c r="B51" s="42"/>
      <c r="C51" s="42"/>
      <c r="D51" s="42"/>
      <c r="E51" s="43"/>
    </row>
    <row r="52" spans="2:5">
      <c r="B52" s="42"/>
      <c r="C52" s="42"/>
      <c r="D52" s="42"/>
      <c r="E52" s="43"/>
    </row>
    <row r="53" spans="2:5">
      <c r="B53" s="48"/>
      <c r="C53" s="48"/>
      <c r="D53" s="48"/>
      <c r="E53" s="49"/>
    </row>
    <row r="54" spans="2:5">
      <c r="B54" s="48"/>
      <c r="C54" s="48"/>
      <c r="D54" s="48"/>
      <c r="E54" s="49"/>
    </row>
    <row r="55" spans="2:5">
      <c r="B55" s="48"/>
      <c r="C55" s="48"/>
      <c r="D55" s="48"/>
      <c r="E55" s="49"/>
    </row>
    <row r="56" spans="2:5">
      <c r="E56" s="50"/>
    </row>
    <row r="57" spans="2:5">
      <c r="E57" s="50"/>
    </row>
    <row r="58" spans="2:5">
      <c r="E58" s="50"/>
    </row>
    <row r="59" spans="2:5">
      <c r="E59" s="50"/>
    </row>
    <row r="60" spans="2:5">
      <c r="E60" s="50"/>
    </row>
    <row r="61" spans="2:5">
      <c r="E61" s="50"/>
    </row>
    <row r="62" spans="2:5">
      <c r="E62" s="50"/>
    </row>
    <row r="63" spans="2:5">
      <c r="E63" s="50"/>
    </row>
    <row r="64" spans="2:5">
      <c r="E64" s="50"/>
    </row>
    <row r="65" spans="5:5">
      <c r="E65" s="50"/>
    </row>
    <row r="66" spans="5:5">
      <c r="E66" s="50"/>
    </row>
    <row r="67" spans="5:5">
      <c r="E67" s="50"/>
    </row>
    <row r="68" spans="5:5">
      <c r="E68" s="50"/>
    </row>
    <row r="69" spans="5:5">
      <c r="E69" s="50"/>
    </row>
    <row r="70" spans="5:5">
      <c r="E70" s="50"/>
    </row>
    <row r="71" spans="5:5">
      <c r="E71" s="50"/>
    </row>
    <row r="72" spans="5:5">
      <c r="E72" s="50"/>
    </row>
    <row r="73" spans="5:5">
      <c r="E73" s="50"/>
    </row>
    <row r="74" spans="5:5">
      <c r="E74" s="50"/>
    </row>
    <row r="75" spans="5:5">
      <c r="E75" s="50"/>
    </row>
    <row r="76" spans="5:5">
      <c r="E76" s="50"/>
    </row>
    <row r="77" spans="5:5">
      <c r="E77" s="50"/>
    </row>
    <row r="78" spans="5:5">
      <c r="E78" s="50"/>
    </row>
    <row r="79" spans="5:5">
      <c r="E79" s="50"/>
    </row>
    <row r="80" spans="5:5">
      <c r="E80" s="50"/>
    </row>
    <row r="81" spans="5:5">
      <c r="E81" s="50"/>
    </row>
    <row r="82" spans="5:5">
      <c r="E82" s="50"/>
    </row>
    <row r="83" spans="5:5">
      <c r="E83" s="50"/>
    </row>
    <row r="84" spans="5:5">
      <c r="E84" s="50"/>
    </row>
    <row r="85" spans="5:5">
      <c r="E85" s="50"/>
    </row>
    <row r="86" spans="5:5">
      <c r="E86" s="50"/>
    </row>
    <row r="87" spans="5:5">
      <c r="E87" s="50"/>
    </row>
    <row r="88" spans="5:5">
      <c r="E88" s="50"/>
    </row>
    <row r="89" spans="5:5">
      <c r="E89" s="50"/>
    </row>
    <row r="90" spans="5:5">
      <c r="E90" s="50"/>
    </row>
    <row r="91" spans="5:5">
      <c r="E91" s="50"/>
    </row>
    <row r="92" spans="5:5">
      <c r="E92" s="50"/>
    </row>
    <row r="93" spans="5:5">
      <c r="E93" s="50"/>
    </row>
    <row r="94" spans="5:5">
      <c r="E94" s="50"/>
    </row>
    <row r="95" spans="5:5">
      <c r="E95" s="50"/>
    </row>
    <row r="96" spans="5:5">
      <c r="E96" s="50"/>
    </row>
    <row r="97" spans="5:5">
      <c r="E97" s="50"/>
    </row>
    <row r="98" spans="5:5">
      <c r="E98" s="50"/>
    </row>
    <row r="99" spans="5:5">
      <c r="E99" s="50"/>
    </row>
    <row r="100" spans="5:5">
      <c r="E100" s="50"/>
    </row>
    <row r="101" spans="5:5">
      <c r="E101" s="50"/>
    </row>
    <row r="102" spans="5:5">
      <c r="E102" s="50"/>
    </row>
    <row r="103" spans="5:5">
      <c r="E103" s="50"/>
    </row>
    <row r="104" spans="5:5">
      <c r="E104" s="50"/>
    </row>
    <row r="105" spans="5:5">
      <c r="E105" s="50"/>
    </row>
    <row r="106" spans="5:5">
      <c r="E106" s="50"/>
    </row>
    <row r="107" spans="5:5">
      <c r="E107" s="50"/>
    </row>
    <row r="108" spans="5:5">
      <c r="E108" s="50"/>
    </row>
    <row r="109" spans="5:5">
      <c r="E109" s="50"/>
    </row>
    <row r="110" spans="5:5">
      <c r="E110" s="50"/>
    </row>
    <row r="111" spans="5:5">
      <c r="E111" s="50"/>
    </row>
    <row r="112" spans="5:5">
      <c r="E112" s="50"/>
    </row>
    <row r="113" spans="5:5">
      <c r="E113" s="50"/>
    </row>
    <row r="114" spans="5:5">
      <c r="E114" s="50"/>
    </row>
    <row r="115" spans="5:5">
      <c r="E115" s="50"/>
    </row>
    <row r="116" spans="5:5">
      <c r="E116" s="50"/>
    </row>
    <row r="117" spans="5:5">
      <c r="E117" s="50"/>
    </row>
    <row r="118" spans="5:5">
      <c r="E118" s="50"/>
    </row>
    <row r="119" spans="5:5">
      <c r="E119" s="50"/>
    </row>
    <row r="120" spans="5:5">
      <c r="E120" s="50"/>
    </row>
    <row r="121" spans="5:5">
      <c r="E121" s="50"/>
    </row>
    <row r="122" spans="5:5">
      <c r="E122" s="50"/>
    </row>
    <row r="123" spans="5:5">
      <c r="E123" s="50"/>
    </row>
    <row r="124" spans="5:5">
      <c r="E124" s="50"/>
    </row>
    <row r="125" spans="5:5">
      <c r="E125" s="50"/>
    </row>
    <row r="126" spans="5:5">
      <c r="E126" s="50"/>
    </row>
    <row r="127" spans="5:5">
      <c r="E127" s="50"/>
    </row>
    <row r="128" spans="5:5">
      <c r="E128" s="50"/>
    </row>
    <row r="129" spans="5:5">
      <c r="E129" s="50"/>
    </row>
    <row r="130" spans="5:5">
      <c r="E130" s="50"/>
    </row>
    <row r="131" spans="5:5">
      <c r="E131" s="50"/>
    </row>
    <row r="132" spans="5:5">
      <c r="E132" s="50"/>
    </row>
    <row r="133" spans="5:5">
      <c r="E133" s="50"/>
    </row>
    <row r="134" spans="5:5">
      <c r="E134" s="50"/>
    </row>
    <row r="135" spans="5:5">
      <c r="E135" s="50"/>
    </row>
    <row r="136" spans="5:5">
      <c r="E136" s="50"/>
    </row>
    <row r="137" spans="5:5">
      <c r="E137" s="50"/>
    </row>
    <row r="138" spans="5:5">
      <c r="E138" s="50"/>
    </row>
    <row r="139" spans="5:5">
      <c r="E139" s="50"/>
    </row>
    <row r="140" spans="5:5">
      <c r="E140" s="50"/>
    </row>
    <row r="141" spans="5:5">
      <c r="E141" s="50"/>
    </row>
    <row r="142" spans="5:5">
      <c r="E142" s="50"/>
    </row>
    <row r="143" spans="5:5">
      <c r="E143" s="50"/>
    </row>
    <row r="144" spans="5:5">
      <c r="E144" s="50"/>
    </row>
    <row r="145" spans="5:5">
      <c r="E145" s="50"/>
    </row>
    <row r="146" spans="5:5">
      <c r="E146" s="50"/>
    </row>
    <row r="147" spans="5:5">
      <c r="E147" s="50"/>
    </row>
    <row r="148" spans="5:5">
      <c r="E148" s="50"/>
    </row>
    <row r="149" spans="5:5">
      <c r="E149" s="50"/>
    </row>
    <row r="150" spans="5:5">
      <c r="E150" s="50"/>
    </row>
    <row r="151" spans="5:5">
      <c r="E151" s="50"/>
    </row>
    <row r="152" spans="5:5">
      <c r="E152" s="50"/>
    </row>
    <row r="153" spans="5:5">
      <c r="E153" s="50"/>
    </row>
    <row r="154" spans="5:5">
      <c r="E154" s="50"/>
    </row>
    <row r="155" spans="5:5">
      <c r="E155" s="50"/>
    </row>
    <row r="156" spans="5:5">
      <c r="E156" s="50"/>
    </row>
    <row r="157" spans="5:5">
      <c r="E157" s="50"/>
    </row>
    <row r="158" spans="5:5">
      <c r="E158" s="50"/>
    </row>
    <row r="159" spans="5:5">
      <c r="E159" s="50"/>
    </row>
    <row r="160" spans="5:5">
      <c r="E160" s="50"/>
    </row>
    <row r="161" spans="5:5">
      <c r="E161" s="50"/>
    </row>
    <row r="162" spans="5:5">
      <c r="E162" s="50"/>
    </row>
    <row r="163" spans="5:5">
      <c r="E163" s="50"/>
    </row>
    <row r="164" spans="5:5">
      <c r="E164" s="50"/>
    </row>
    <row r="165" spans="5:5">
      <c r="E165" s="50"/>
    </row>
  </sheetData>
  <mergeCells count="3">
    <mergeCell ref="A6:E6"/>
    <mergeCell ref="A19:B19"/>
    <mergeCell ref="E1:E3"/>
  </mergeCells>
  <pageMargins left="0.75" right="0.75" top="1" bottom="1" header="0.5" footer="0.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</vt:lpstr>
      <vt:lpstr>7</vt:lpstr>
      <vt:lpstr>'6'!Область_печати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работа</cp:lastModifiedBy>
  <cp:lastPrinted>2020-01-17T03:17:20Z</cp:lastPrinted>
  <dcterms:created xsi:type="dcterms:W3CDTF">2007-09-12T09:25:25Z</dcterms:created>
  <dcterms:modified xsi:type="dcterms:W3CDTF">2020-06-17T03:22:08Z</dcterms:modified>
</cp:coreProperties>
</file>